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drawings/drawing2.xml" ContentType="application/vnd.openxmlformats-officedocument.drawing+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drawings/drawing3.xml" ContentType="application/vnd.openxmlformats-officedocument.drawing+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harts/chart1.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showInkAnnotation="0"/>
  <mc:AlternateContent xmlns:mc="http://schemas.openxmlformats.org/markup-compatibility/2006">
    <mc:Choice Requires="x15">
      <x15ac:absPath xmlns:x15ac="http://schemas.microsoft.com/office/spreadsheetml/2010/11/ac" url="F:\MAX Energie\Calculs\"/>
    </mc:Choice>
  </mc:AlternateContent>
  <xr:revisionPtr revIDLastSave="0" documentId="13_ncr:1_{47C6F568-53A4-4B2B-99FB-390178C15EB1}" xr6:coauthVersionLast="43" xr6:coauthVersionMax="43" xr10:uidLastSave="{00000000-0000-0000-0000-000000000000}"/>
  <workbookProtection workbookAlgorithmName="SHA-512" workbookHashValue="qhc4QVvimbNHSRDXOyz4aIkdKHr/fLN+tFoPqJyCEO2gdBy+TYzTwAkPhYpfHkYvF4a7GzocK4z8/eUHBHIP5Q==" workbookSaltValue="TbhjrHQG7tJEjOsOUc+4XA==" workbookSpinCount="100000" lockStructure="1"/>
  <bookViews>
    <workbookView xWindow="-108" yWindow="-108" windowWidth="23256" windowHeight="12600" tabRatio="708" xr2:uid="{00000000-000D-0000-FFFF-FFFF00000000}"/>
  </bookViews>
  <sheets>
    <sheet name="Charges" sheetId="2" r:id="rId1"/>
    <sheet name="Calculs" sheetId="3" r:id="rId2"/>
    <sheet name="Graphique" sheetId="11" r:id="rId3"/>
    <sheet name="Informations" sheetId="13" r:id="rId4"/>
  </sheets>
  <definedNames>
    <definedName name="Print_Area" localSheetId="1">Calculs!$A$1:$K$45</definedName>
    <definedName name="Print_Area" localSheetId="0">Charges!$B$1:$J$45</definedName>
    <definedName name="Print_Area" localSheetId="2">Graphique!$A$1:$K$45</definedName>
    <definedName name="Print_Area" localSheetId="3">Informations!$B$1:$J$45</definedName>
    <definedName name="_xlnm.Print_Area" localSheetId="1">Calculs!$A$1:$K$45</definedName>
    <definedName name="_xlnm.Print_Area" localSheetId="0">Charges!$A$1:$J$48</definedName>
    <definedName name="_xlnm.Print_Area" localSheetId="2">Graphique!$A$1:$K$42</definedName>
    <definedName name="_xlnm.Print_Area" localSheetId="3">Informations!$A$1:$J$40</definedName>
  </definedNames>
  <calcPr calcId="191029"/>
</workbook>
</file>

<file path=xl/calcChain.xml><?xml version="1.0" encoding="utf-8"?>
<calcChain xmlns="http://schemas.openxmlformats.org/spreadsheetml/2006/main">
  <c r="F7" i="3" l="1"/>
  <c r="AG40" i="13" l="1"/>
  <c r="AF40" i="13"/>
  <c r="AE40" i="13"/>
  <c r="AD40" i="13"/>
  <c r="AC40" i="13"/>
  <c r="AB40" i="13"/>
  <c r="AA40" i="13"/>
  <c r="Z40" i="13"/>
  <c r="Y40" i="13"/>
  <c r="X40" i="13"/>
  <c r="W40" i="13"/>
  <c r="V40" i="13"/>
  <c r="AG39" i="13"/>
  <c r="AF39" i="13"/>
  <c r="AE39" i="13"/>
  <c r="AD39" i="13"/>
  <c r="AC39" i="13"/>
  <c r="AB39" i="13"/>
  <c r="AA39" i="13"/>
  <c r="Z39" i="13"/>
  <c r="Y39" i="13"/>
  <c r="X39" i="13"/>
  <c r="W39" i="13"/>
  <c r="V39" i="13"/>
  <c r="AG38" i="13"/>
  <c r="AF38" i="13"/>
  <c r="AE38" i="13"/>
  <c r="AD38" i="13"/>
  <c r="AC38" i="13"/>
  <c r="AB38" i="13"/>
  <c r="AA38" i="13"/>
  <c r="Z38" i="13"/>
  <c r="Y38" i="13"/>
  <c r="X38" i="13"/>
  <c r="W38" i="13"/>
  <c r="V38" i="13"/>
  <c r="AG37" i="13"/>
  <c r="AF37" i="13"/>
  <c r="AE37" i="13"/>
  <c r="AD37" i="13"/>
  <c r="AC37" i="13"/>
  <c r="AB37" i="13"/>
  <c r="AA37" i="13"/>
  <c r="Z37" i="13"/>
  <c r="Y37" i="13"/>
  <c r="X37" i="13"/>
  <c r="W37" i="13"/>
  <c r="V37" i="13"/>
  <c r="AG36" i="13"/>
  <c r="AF36" i="13"/>
  <c r="AE36" i="13"/>
  <c r="AD36" i="13"/>
  <c r="AC36" i="13"/>
  <c r="AB36" i="13"/>
  <c r="AA36" i="13"/>
  <c r="Z36" i="13"/>
  <c r="Y36" i="13"/>
  <c r="X36" i="13"/>
  <c r="W36" i="13"/>
  <c r="V36" i="13"/>
  <c r="AG35" i="13"/>
  <c r="AF35" i="13"/>
  <c r="AE35" i="13"/>
  <c r="AD35" i="13"/>
  <c r="AC35" i="13"/>
  <c r="AB35" i="13"/>
  <c r="AA35" i="13"/>
  <c r="Z35" i="13"/>
  <c r="Y35" i="13"/>
  <c r="X35" i="13"/>
  <c r="W35" i="13"/>
  <c r="V35" i="13"/>
  <c r="AG34" i="13"/>
  <c r="AF34" i="13"/>
  <c r="AE34" i="13"/>
  <c r="AD34" i="13"/>
  <c r="AC34" i="13"/>
  <c r="AB34" i="13"/>
  <c r="AA34" i="13"/>
  <c r="Z34" i="13"/>
  <c r="Y34" i="13"/>
  <c r="X34" i="13"/>
  <c r="W34" i="13"/>
  <c r="V34" i="13"/>
  <c r="AG33" i="13"/>
  <c r="AF33" i="13"/>
  <c r="AE33" i="13"/>
  <c r="AD33" i="13"/>
  <c r="AC33" i="13"/>
  <c r="AB33" i="13"/>
  <c r="AA33" i="13"/>
  <c r="Z33" i="13"/>
  <c r="Y33" i="13"/>
  <c r="X33" i="13"/>
  <c r="W33" i="13"/>
  <c r="V33" i="13"/>
  <c r="AG32" i="13"/>
  <c r="AF32" i="13"/>
  <c r="AE32" i="13"/>
  <c r="AD32" i="13"/>
  <c r="AC32" i="13"/>
  <c r="AB32" i="13"/>
  <c r="AA32" i="13"/>
  <c r="Z32" i="13"/>
  <c r="Y32" i="13"/>
  <c r="X32" i="13"/>
  <c r="W32" i="13"/>
  <c r="V32" i="13"/>
  <c r="L34" i="13"/>
  <c r="AG31" i="13"/>
  <c r="AF31" i="13"/>
  <c r="AE31" i="13"/>
  <c r="AD31" i="13"/>
  <c r="AC31" i="13"/>
  <c r="AB31" i="13"/>
  <c r="AA31" i="13"/>
  <c r="Z31" i="13"/>
  <c r="Y31" i="13"/>
  <c r="X31" i="13"/>
  <c r="W31" i="13"/>
  <c r="V31" i="13"/>
  <c r="L33" i="13"/>
  <c r="AG30" i="13"/>
  <c r="AF30" i="13"/>
  <c r="AE30" i="13"/>
  <c r="AD30" i="13"/>
  <c r="AC30" i="13"/>
  <c r="AB30" i="13"/>
  <c r="AA30" i="13"/>
  <c r="Z30" i="13"/>
  <c r="Y30" i="13"/>
  <c r="X30" i="13"/>
  <c r="W30" i="13"/>
  <c r="V30" i="13"/>
  <c r="AG29" i="13"/>
  <c r="AF29" i="13"/>
  <c r="AE29" i="13"/>
  <c r="AD29" i="13"/>
  <c r="AC29" i="13"/>
  <c r="AB29" i="13"/>
  <c r="AA29" i="13"/>
  <c r="Z29" i="13"/>
  <c r="Y29" i="13"/>
  <c r="X29" i="13"/>
  <c r="W29" i="13"/>
  <c r="V29" i="13"/>
  <c r="AG28" i="13"/>
  <c r="AF28" i="13"/>
  <c r="AE28" i="13"/>
  <c r="AD28" i="13"/>
  <c r="AC28" i="13"/>
  <c r="AB28" i="13"/>
  <c r="AA28" i="13"/>
  <c r="Z28" i="13"/>
  <c r="Y28" i="13"/>
  <c r="X28" i="13"/>
  <c r="W28" i="13"/>
  <c r="V28" i="13"/>
  <c r="AG27" i="13"/>
  <c r="AF27" i="13"/>
  <c r="AE27" i="13"/>
  <c r="AD27" i="13"/>
  <c r="AC27" i="13"/>
  <c r="AB27" i="13"/>
  <c r="AA27" i="13"/>
  <c r="Z27" i="13"/>
  <c r="Y27" i="13"/>
  <c r="X27" i="13"/>
  <c r="W27" i="13"/>
  <c r="V27" i="13"/>
  <c r="AG26" i="13"/>
  <c r="AF26" i="13"/>
  <c r="AE26" i="13"/>
  <c r="AD26" i="13"/>
  <c r="AC26" i="13"/>
  <c r="AB26" i="13"/>
  <c r="AA26" i="13"/>
  <c r="Z26" i="13"/>
  <c r="Y26" i="13"/>
  <c r="X26" i="13"/>
  <c r="W26" i="13"/>
  <c r="V26" i="13"/>
  <c r="AG25" i="13"/>
  <c r="AF25" i="13"/>
  <c r="AE25" i="13"/>
  <c r="AD25" i="13"/>
  <c r="AC25" i="13"/>
  <c r="AB25" i="13"/>
  <c r="AA25" i="13"/>
  <c r="Z25" i="13"/>
  <c r="Y25" i="13"/>
  <c r="X25" i="13"/>
  <c r="W25" i="13"/>
  <c r="V25" i="13"/>
  <c r="AG24" i="13"/>
  <c r="AF24" i="13"/>
  <c r="AE24" i="13"/>
  <c r="AD24" i="13"/>
  <c r="AC24" i="13"/>
  <c r="AB24" i="13"/>
  <c r="AA24" i="13"/>
  <c r="Z24" i="13"/>
  <c r="Y24" i="13"/>
  <c r="X24" i="13"/>
  <c r="W24" i="13"/>
  <c r="V24" i="13"/>
  <c r="AG23" i="13"/>
  <c r="AF23" i="13"/>
  <c r="AE23" i="13"/>
  <c r="AD23" i="13"/>
  <c r="AC23" i="13"/>
  <c r="AB23" i="13"/>
  <c r="AA23" i="13"/>
  <c r="Z23" i="13"/>
  <c r="Y23" i="13"/>
  <c r="X23" i="13"/>
  <c r="W23" i="13"/>
  <c r="V23" i="13"/>
  <c r="AG22" i="13"/>
  <c r="AF22" i="13"/>
  <c r="AE22" i="13"/>
  <c r="AD22" i="13"/>
  <c r="AC22" i="13"/>
  <c r="AB22" i="13"/>
  <c r="AA22" i="13"/>
  <c r="Z22" i="13"/>
  <c r="Y22" i="13"/>
  <c r="X22" i="13"/>
  <c r="W22" i="13"/>
  <c r="V22" i="13"/>
  <c r="AG21" i="13"/>
  <c r="AF21" i="13"/>
  <c r="AE21" i="13"/>
  <c r="AD21" i="13"/>
  <c r="AC21" i="13"/>
  <c r="AB21" i="13"/>
  <c r="AA21" i="13"/>
  <c r="Z21" i="13"/>
  <c r="Y21" i="13"/>
  <c r="X21" i="13"/>
  <c r="W21" i="13"/>
  <c r="V21" i="13"/>
  <c r="AG20" i="13"/>
  <c r="AF20" i="13"/>
  <c r="AE20" i="13"/>
  <c r="AD20" i="13"/>
  <c r="AC20" i="13"/>
  <c r="AB20" i="13"/>
  <c r="AA20" i="13"/>
  <c r="Z20" i="13"/>
  <c r="Y20" i="13"/>
  <c r="X20" i="13"/>
  <c r="W20" i="13"/>
  <c r="V20" i="13"/>
  <c r="AG19" i="13"/>
  <c r="AF19" i="13"/>
  <c r="AE19" i="13"/>
  <c r="AD19" i="13"/>
  <c r="AC19" i="13"/>
  <c r="AB19" i="13"/>
  <c r="AA19" i="13"/>
  <c r="Z19" i="13"/>
  <c r="Y19" i="13"/>
  <c r="X19" i="13"/>
  <c r="W19" i="13"/>
  <c r="V19" i="13"/>
  <c r="AG18" i="13"/>
  <c r="AF18" i="13"/>
  <c r="AE18" i="13"/>
  <c r="AD18" i="13"/>
  <c r="AC18" i="13"/>
  <c r="AB18" i="13"/>
  <c r="AA18" i="13"/>
  <c r="Z18" i="13"/>
  <c r="Y18" i="13"/>
  <c r="X18" i="13"/>
  <c r="W18" i="13"/>
  <c r="V18" i="13"/>
  <c r="AG17" i="13"/>
  <c r="AF17" i="13"/>
  <c r="AE17" i="13"/>
  <c r="AD17" i="13"/>
  <c r="AC17" i="13"/>
  <c r="AB17" i="13"/>
  <c r="AA17" i="13"/>
  <c r="Z17" i="13"/>
  <c r="Y17" i="13"/>
  <c r="X17" i="13"/>
  <c r="W17" i="13"/>
  <c r="V17" i="13"/>
  <c r="AG16" i="13"/>
  <c r="AF16" i="13"/>
  <c r="AF41" i="13" s="1"/>
  <c r="AE16" i="13"/>
  <c r="AD16" i="13"/>
  <c r="AC16" i="13"/>
  <c r="AB16" i="13"/>
  <c r="AB41" i="13" s="1"/>
  <c r="AA16" i="13"/>
  <c r="Z16" i="13"/>
  <c r="Y16" i="13"/>
  <c r="X16" i="13"/>
  <c r="X41" i="13" s="1"/>
  <c r="W16" i="13"/>
  <c r="V16" i="13"/>
  <c r="L16" i="13"/>
  <c r="AI7" i="13"/>
  <c r="AH7" i="13"/>
  <c r="V41" i="13" l="1"/>
  <c r="AD41" i="13"/>
  <c r="Z41" i="13"/>
  <c r="W41" i="13"/>
  <c r="AA41" i="13"/>
  <c r="AE41" i="13"/>
  <c r="Y41" i="13"/>
  <c r="AC41" i="13"/>
  <c r="AG41" i="13"/>
  <c r="L18" i="13"/>
  <c r="L17" i="13"/>
  <c r="L35" i="13" l="1"/>
  <c r="L19" i="13"/>
  <c r="AG40" i="2"/>
  <c r="AF40" i="2"/>
  <c r="AE40" i="2"/>
  <c r="AD40" i="2"/>
  <c r="AC40" i="2"/>
  <c r="AB40" i="2"/>
  <c r="AA40" i="2"/>
  <c r="Z40" i="2"/>
  <c r="Y40" i="2"/>
  <c r="X40" i="2"/>
  <c r="W40" i="2"/>
  <c r="V40" i="2"/>
  <c r="AG39" i="2"/>
  <c r="AF39" i="2"/>
  <c r="AE39" i="2"/>
  <c r="AD39" i="2"/>
  <c r="AC39" i="2"/>
  <c r="AB39" i="2"/>
  <c r="AA39" i="2"/>
  <c r="Z39" i="2"/>
  <c r="Y39" i="2"/>
  <c r="X39" i="2"/>
  <c r="W39" i="2"/>
  <c r="V39" i="2"/>
  <c r="AG38" i="2"/>
  <c r="AF38" i="2"/>
  <c r="AE38" i="2"/>
  <c r="AD38" i="2"/>
  <c r="AC38" i="2"/>
  <c r="AB38" i="2"/>
  <c r="AA38" i="2"/>
  <c r="Z38" i="2"/>
  <c r="Y38" i="2"/>
  <c r="X38" i="2"/>
  <c r="W38" i="2"/>
  <c r="V38" i="2"/>
  <c r="AG37" i="2"/>
  <c r="AF37" i="2"/>
  <c r="AE37" i="2"/>
  <c r="AD37" i="2"/>
  <c r="AC37" i="2"/>
  <c r="AB37" i="2"/>
  <c r="AA37" i="2"/>
  <c r="Z37" i="2"/>
  <c r="Y37" i="2"/>
  <c r="X37" i="2"/>
  <c r="W37" i="2"/>
  <c r="V37" i="2"/>
  <c r="AG36" i="2"/>
  <c r="AF36" i="2"/>
  <c r="AE36" i="2"/>
  <c r="AD36" i="2"/>
  <c r="AC36" i="2"/>
  <c r="AB36" i="2"/>
  <c r="AA36" i="2"/>
  <c r="Z36" i="2"/>
  <c r="Y36" i="2"/>
  <c r="X36" i="2"/>
  <c r="W36" i="2"/>
  <c r="V36" i="2"/>
  <c r="AG35" i="2"/>
  <c r="AF35" i="2"/>
  <c r="AE35" i="2"/>
  <c r="AD35" i="2"/>
  <c r="AC35" i="2"/>
  <c r="AB35" i="2"/>
  <c r="AA35" i="2"/>
  <c r="Z35" i="2"/>
  <c r="Y35" i="2"/>
  <c r="X35" i="2"/>
  <c r="W35" i="2"/>
  <c r="V35" i="2"/>
  <c r="AG34" i="2"/>
  <c r="AF34" i="2"/>
  <c r="AE34" i="2"/>
  <c r="AD34" i="2"/>
  <c r="AC34" i="2"/>
  <c r="AB34" i="2"/>
  <c r="AA34" i="2"/>
  <c r="Z34" i="2"/>
  <c r="Y34" i="2"/>
  <c r="X34" i="2"/>
  <c r="W34" i="2"/>
  <c r="V34" i="2"/>
  <c r="AG33" i="2"/>
  <c r="AF33" i="2"/>
  <c r="AE33" i="2"/>
  <c r="AD33" i="2"/>
  <c r="AC33" i="2"/>
  <c r="AB33" i="2"/>
  <c r="AA33" i="2"/>
  <c r="Z33" i="2"/>
  <c r="Y33" i="2"/>
  <c r="X33" i="2"/>
  <c r="W33" i="2"/>
  <c r="V33" i="2"/>
  <c r="AG32" i="2"/>
  <c r="AF32" i="2"/>
  <c r="AE32" i="2"/>
  <c r="AD32" i="2"/>
  <c r="AC32" i="2"/>
  <c r="AB32" i="2"/>
  <c r="AA32" i="2"/>
  <c r="Z32" i="2"/>
  <c r="Y32" i="2"/>
  <c r="X32" i="2"/>
  <c r="W32" i="2"/>
  <c r="V32" i="2"/>
  <c r="AG31" i="2"/>
  <c r="AF31" i="2"/>
  <c r="AE31" i="2"/>
  <c r="AD31" i="2"/>
  <c r="AC31" i="2"/>
  <c r="AB31" i="2"/>
  <c r="AA31" i="2"/>
  <c r="Z31" i="2"/>
  <c r="Y31" i="2"/>
  <c r="X31" i="2"/>
  <c r="W31" i="2"/>
  <c r="V31" i="2"/>
  <c r="AG30" i="2"/>
  <c r="AF30" i="2"/>
  <c r="AE30" i="2"/>
  <c r="AD30" i="2"/>
  <c r="AC30" i="2"/>
  <c r="AB30" i="2"/>
  <c r="AA30" i="2"/>
  <c r="Z30" i="2"/>
  <c r="Y30" i="2"/>
  <c r="X30" i="2"/>
  <c r="W30" i="2"/>
  <c r="V30" i="2"/>
  <c r="AG29" i="2"/>
  <c r="AF29" i="2"/>
  <c r="AE29" i="2"/>
  <c r="AD29" i="2"/>
  <c r="AC29" i="2"/>
  <c r="AB29" i="2"/>
  <c r="AA29" i="2"/>
  <c r="Z29" i="2"/>
  <c r="Y29" i="2"/>
  <c r="X29" i="2"/>
  <c r="W29" i="2"/>
  <c r="V29" i="2"/>
  <c r="AG28" i="2"/>
  <c r="AF28" i="2"/>
  <c r="AE28" i="2"/>
  <c r="AD28" i="2"/>
  <c r="AC28" i="2"/>
  <c r="AB28" i="2"/>
  <c r="AA28" i="2"/>
  <c r="Z28" i="2"/>
  <c r="Y28" i="2"/>
  <c r="X28" i="2"/>
  <c r="W28" i="2"/>
  <c r="V28" i="2"/>
  <c r="AG27" i="2"/>
  <c r="AF27" i="2"/>
  <c r="AE27" i="2"/>
  <c r="AD27" i="2"/>
  <c r="AC27" i="2"/>
  <c r="AB27" i="2"/>
  <c r="AA27" i="2"/>
  <c r="Z27" i="2"/>
  <c r="Y27" i="2"/>
  <c r="X27" i="2"/>
  <c r="W27" i="2"/>
  <c r="V27" i="2"/>
  <c r="AG26" i="2"/>
  <c r="AF26" i="2"/>
  <c r="AE26" i="2"/>
  <c r="AD26" i="2"/>
  <c r="AC26" i="2"/>
  <c r="AB26" i="2"/>
  <c r="AA26" i="2"/>
  <c r="Z26" i="2"/>
  <c r="Y26" i="2"/>
  <c r="X26" i="2"/>
  <c r="W26" i="2"/>
  <c r="V26" i="2"/>
  <c r="AG25" i="2"/>
  <c r="AF25" i="2"/>
  <c r="AE25" i="2"/>
  <c r="AD25" i="2"/>
  <c r="AC25" i="2"/>
  <c r="AB25" i="2"/>
  <c r="AA25" i="2"/>
  <c r="Z25" i="2"/>
  <c r="Y25" i="2"/>
  <c r="X25" i="2"/>
  <c r="W25" i="2"/>
  <c r="V25" i="2"/>
  <c r="AG24" i="2"/>
  <c r="AF24" i="2"/>
  <c r="AE24" i="2"/>
  <c r="AD24" i="2"/>
  <c r="AC24" i="2"/>
  <c r="AB24" i="2"/>
  <c r="AA24" i="2"/>
  <c r="Z24" i="2"/>
  <c r="Y24" i="2"/>
  <c r="X24" i="2"/>
  <c r="W24" i="2"/>
  <c r="V24" i="2"/>
  <c r="AG23" i="2"/>
  <c r="AF23" i="2"/>
  <c r="AE23" i="2"/>
  <c r="AD23" i="2"/>
  <c r="AC23" i="2"/>
  <c r="AB23" i="2"/>
  <c r="AA23" i="2"/>
  <c r="Z23" i="2"/>
  <c r="Y23" i="2"/>
  <c r="X23" i="2"/>
  <c r="W23" i="2"/>
  <c r="V23" i="2"/>
  <c r="AG22" i="2"/>
  <c r="AF22" i="2"/>
  <c r="AE22" i="2"/>
  <c r="AD22" i="2"/>
  <c r="AC22" i="2"/>
  <c r="AB22" i="2"/>
  <c r="AA22" i="2"/>
  <c r="Z22" i="2"/>
  <c r="Y22" i="2"/>
  <c r="X22" i="2"/>
  <c r="W22" i="2"/>
  <c r="V22" i="2"/>
  <c r="AG21" i="2"/>
  <c r="AF21" i="2"/>
  <c r="AE21" i="2"/>
  <c r="AD21" i="2"/>
  <c r="AC21" i="2"/>
  <c r="AB21" i="2"/>
  <c r="AA21" i="2"/>
  <c r="Z21" i="2"/>
  <c r="Y21" i="2"/>
  <c r="X21" i="2"/>
  <c r="W21" i="2"/>
  <c r="V21" i="2"/>
  <c r="AG20" i="2"/>
  <c r="AF20" i="2"/>
  <c r="AE20" i="2"/>
  <c r="AD20" i="2"/>
  <c r="AC20" i="2"/>
  <c r="AB20" i="2"/>
  <c r="AA20" i="2"/>
  <c r="Z20" i="2"/>
  <c r="Y20" i="2"/>
  <c r="X20" i="2"/>
  <c r="W20" i="2"/>
  <c r="V20" i="2"/>
  <c r="AG19" i="2"/>
  <c r="AF19" i="2"/>
  <c r="AE19" i="2"/>
  <c r="AD19" i="2"/>
  <c r="AC19" i="2"/>
  <c r="AB19" i="2"/>
  <c r="AA19" i="2"/>
  <c r="Z19" i="2"/>
  <c r="Y19" i="2"/>
  <c r="X19" i="2"/>
  <c r="W19" i="2"/>
  <c r="V19" i="2"/>
  <c r="AG18" i="2"/>
  <c r="AF18" i="2"/>
  <c r="AE18" i="2"/>
  <c r="AD18" i="2"/>
  <c r="AC18" i="2"/>
  <c r="AB18" i="2"/>
  <c r="AA18" i="2"/>
  <c r="Z18" i="2"/>
  <c r="Y18" i="2"/>
  <c r="X18" i="2"/>
  <c r="W18" i="2"/>
  <c r="V18" i="2"/>
  <c r="AG17" i="2"/>
  <c r="AF17" i="2"/>
  <c r="AE17" i="2"/>
  <c r="AD17" i="2"/>
  <c r="AC17" i="2"/>
  <c r="AB17" i="2"/>
  <c r="AA17" i="2"/>
  <c r="Z17" i="2"/>
  <c r="Y17" i="2"/>
  <c r="X17" i="2"/>
  <c r="W17" i="2"/>
  <c r="V17" i="2"/>
  <c r="AG16" i="2"/>
  <c r="AF16" i="2"/>
  <c r="AE16" i="2"/>
  <c r="AD16" i="2"/>
  <c r="AC16" i="2"/>
  <c r="AB16" i="2"/>
  <c r="AA16" i="2"/>
  <c r="Z16" i="2"/>
  <c r="Y16" i="2"/>
  <c r="X16" i="2"/>
  <c r="W16" i="2"/>
  <c r="V16" i="2"/>
  <c r="G37" i="2"/>
  <c r="G36" i="2"/>
  <c r="G35" i="2"/>
  <c r="G34" i="2"/>
  <c r="G33" i="2"/>
  <c r="G32" i="2"/>
  <c r="G31" i="2"/>
  <c r="G29" i="2"/>
  <c r="G28" i="2"/>
  <c r="G27" i="2"/>
  <c r="G26" i="2"/>
  <c r="G25" i="2"/>
  <c r="G24" i="2"/>
  <c r="G23" i="2"/>
  <c r="G22" i="2"/>
  <c r="G21" i="2"/>
  <c r="G20" i="2"/>
  <c r="G30" i="2"/>
  <c r="G38" i="2"/>
  <c r="G18" i="2"/>
  <c r="G19" i="2"/>
  <c r="G17" i="2"/>
  <c r="G16" i="2"/>
  <c r="G15" i="2"/>
  <c r="G14" i="2"/>
  <c r="L20" i="13" l="1"/>
  <c r="L36" i="13"/>
  <c r="AG41" i="2"/>
  <c r="B38" i="3" s="1"/>
  <c r="AC41" i="2"/>
  <c r="B34" i="3" s="1"/>
  <c r="V41" i="2"/>
  <c r="W41" i="2"/>
  <c r="AA41" i="2"/>
  <c r="AF41" i="2"/>
  <c r="Z41" i="2"/>
  <c r="AD41" i="2"/>
  <c r="Y41" i="2"/>
  <c r="X41" i="2"/>
  <c r="AB41" i="2"/>
  <c r="AE41" i="2"/>
  <c r="H18" i="3"/>
  <c r="J11" i="3"/>
  <c r="E7" i="3"/>
  <c r="D7" i="3"/>
  <c r="C7" i="3"/>
  <c r="J4" i="3"/>
  <c r="J7" i="3" s="1"/>
  <c r="L21" i="13" l="1"/>
  <c r="L37" i="13"/>
  <c r="B30" i="3"/>
  <c r="B37" i="3"/>
  <c r="B32" i="3"/>
  <c r="B33" i="3"/>
  <c r="B31" i="3"/>
  <c r="B27" i="3"/>
  <c r="B36" i="3"/>
  <c r="B35" i="3"/>
  <c r="B28" i="3"/>
  <c r="H38" i="3"/>
  <c r="S38" i="3" s="1"/>
  <c r="H30" i="3"/>
  <c r="S30" i="3" s="1"/>
  <c r="D37" i="3"/>
  <c r="O37" i="3" s="1"/>
  <c r="D27" i="3"/>
  <c r="H31" i="3"/>
  <c r="S31" i="3" s="1"/>
  <c r="H27" i="3"/>
  <c r="D28" i="3"/>
  <c r="O28" i="3" s="1"/>
  <c r="H34" i="3"/>
  <c r="S34" i="3" s="1"/>
  <c r="H28" i="3"/>
  <c r="S28" i="3" s="1"/>
  <c r="D29" i="3"/>
  <c r="O29" i="3" s="1"/>
  <c r="H37" i="3"/>
  <c r="S37" i="3" s="1"/>
  <c r="H29" i="3"/>
  <c r="S29" i="3" s="1"/>
  <c r="D38" i="3"/>
  <c r="O38" i="3" s="1"/>
  <c r="D30" i="3"/>
  <c r="O30" i="3" s="1"/>
  <c r="R35" i="3"/>
  <c r="R33" i="3"/>
  <c r="R28" i="3"/>
  <c r="F29" i="3"/>
  <c r="Q29" i="3" s="1"/>
  <c r="F37" i="3"/>
  <c r="Q37" i="3" s="1"/>
  <c r="F28" i="3"/>
  <c r="Q28" i="3" s="1"/>
  <c r="E34" i="3"/>
  <c r="P34" i="3" s="1"/>
  <c r="F38" i="3"/>
  <c r="Q38" i="3" s="1"/>
  <c r="F31" i="3"/>
  <c r="Q31" i="3" s="1"/>
  <c r="E28" i="3"/>
  <c r="P28" i="3" s="1"/>
  <c r="E31" i="3"/>
  <c r="P31" i="3" s="1"/>
  <c r="F34" i="3"/>
  <c r="Q34" i="3" s="1"/>
  <c r="E33" i="3"/>
  <c r="P33" i="3" s="1"/>
  <c r="E30" i="3"/>
  <c r="P30" i="3" s="1"/>
  <c r="E29" i="3"/>
  <c r="P29" i="3" s="1"/>
  <c r="F30" i="3"/>
  <c r="Q30" i="3" s="1"/>
  <c r="F27" i="3"/>
  <c r="E32" i="3"/>
  <c r="P32" i="3" s="1"/>
  <c r="E27" i="3"/>
  <c r="E38" i="3"/>
  <c r="P38" i="3" s="1"/>
  <c r="T38" i="3"/>
  <c r="E35" i="3"/>
  <c r="P35" i="3" s="1"/>
  <c r="E37" i="3"/>
  <c r="P37" i="3" s="1"/>
  <c r="E36" i="3"/>
  <c r="P36" i="3" s="1"/>
  <c r="G44" i="2"/>
  <c r="H33" i="3"/>
  <c r="S33" i="3" s="1"/>
  <c r="H35" i="3"/>
  <c r="S35" i="3" s="1"/>
  <c r="H36" i="3"/>
  <c r="S36" i="3" s="1"/>
  <c r="H32" i="3"/>
  <c r="S32" i="3" s="1"/>
  <c r="E44" i="2"/>
  <c r="F44" i="2"/>
  <c r="D44" i="2"/>
  <c r="B29" i="3"/>
  <c r="T37" i="3"/>
  <c r="T33" i="3"/>
  <c r="T29" i="3"/>
  <c r="R37" i="3"/>
  <c r="R29" i="3"/>
  <c r="F33" i="3"/>
  <c r="Q33" i="3" s="1"/>
  <c r="D33" i="3"/>
  <c r="O33" i="3" s="1"/>
  <c r="N37" i="3"/>
  <c r="N33" i="3"/>
  <c r="N29" i="3"/>
  <c r="T34" i="3"/>
  <c r="T30" i="3"/>
  <c r="R38" i="3"/>
  <c r="R34" i="3"/>
  <c r="R30" i="3"/>
  <c r="D34" i="3"/>
  <c r="O34" i="3" s="1"/>
  <c r="N38" i="3"/>
  <c r="N34" i="3"/>
  <c r="N30" i="3"/>
  <c r="T35" i="3"/>
  <c r="T31" i="3"/>
  <c r="R31" i="3"/>
  <c r="F35" i="3"/>
  <c r="Q35" i="3" s="1"/>
  <c r="D35" i="3"/>
  <c r="O35" i="3" s="1"/>
  <c r="D31" i="3"/>
  <c r="O31" i="3" s="1"/>
  <c r="N35" i="3"/>
  <c r="N31" i="3"/>
  <c r="T36" i="3"/>
  <c r="T32" i="3"/>
  <c r="T28" i="3"/>
  <c r="R36" i="3"/>
  <c r="R32" i="3"/>
  <c r="F36" i="3"/>
  <c r="Q36" i="3" s="1"/>
  <c r="F32" i="3"/>
  <c r="Q32" i="3" s="1"/>
  <c r="D36" i="3"/>
  <c r="O36" i="3" s="1"/>
  <c r="D32" i="3"/>
  <c r="O32" i="3" s="1"/>
  <c r="N36" i="3"/>
  <c r="N32" i="3"/>
  <c r="N28" i="3"/>
  <c r="H7" i="3"/>
  <c r="G7" i="3" s="1"/>
  <c r="J35" i="3"/>
  <c r="J31" i="3"/>
  <c r="J27" i="3"/>
  <c r="J36" i="3"/>
  <c r="J32" i="3"/>
  <c r="J28" i="3"/>
  <c r="J37" i="3"/>
  <c r="J33" i="3"/>
  <c r="J29" i="3"/>
  <c r="J38" i="3"/>
  <c r="J34" i="3"/>
  <c r="J30" i="3"/>
  <c r="E15" i="2"/>
  <c r="F15" i="2" s="1"/>
  <c r="L17" i="2" s="1"/>
  <c r="F14" i="2"/>
  <c r="L16" i="2" s="1"/>
  <c r="AI7" i="2"/>
  <c r="AH7" i="2"/>
  <c r="L38" i="13" l="1"/>
  <c r="L22" i="13"/>
  <c r="H40" i="3"/>
  <c r="H41" i="3" s="1"/>
  <c r="S27" i="3"/>
  <c r="J44" i="2"/>
  <c r="U30" i="3"/>
  <c r="U38" i="3"/>
  <c r="U34" i="3"/>
  <c r="U37" i="3"/>
  <c r="U27" i="3"/>
  <c r="U33" i="3"/>
  <c r="U29" i="3"/>
  <c r="U32" i="3"/>
  <c r="U35" i="3"/>
  <c r="U36" i="3"/>
  <c r="U31" i="3"/>
  <c r="U28" i="3"/>
  <c r="O27" i="3"/>
  <c r="D40" i="3"/>
  <c r="D41" i="3" s="1"/>
  <c r="P27" i="3"/>
  <c r="E40" i="3"/>
  <c r="E41" i="3" s="1"/>
  <c r="Q27" i="3"/>
  <c r="F40" i="3"/>
  <c r="F41" i="3" s="1"/>
  <c r="T27" i="3"/>
  <c r="N27" i="3"/>
  <c r="R27" i="3"/>
  <c r="L23" i="13" l="1"/>
  <c r="L39" i="13"/>
  <c r="L40" i="13"/>
  <c r="V27" i="3"/>
  <c r="K27" i="3" s="1"/>
  <c r="V35" i="3"/>
  <c r="K35" i="3" s="1"/>
  <c r="V30" i="3"/>
  <c r="K30" i="3" s="1"/>
  <c r="V36" i="3"/>
  <c r="K36" i="3" s="1"/>
  <c r="V38" i="3"/>
  <c r="K38" i="3" s="1"/>
  <c r="V33" i="3"/>
  <c r="K33" i="3" s="1"/>
  <c r="V31" i="3"/>
  <c r="K31" i="3" s="1"/>
  <c r="V29" i="3"/>
  <c r="K29" i="3" s="1"/>
  <c r="V34" i="3"/>
  <c r="K34" i="3" s="1"/>
  <c r="V28" i="3"/>
  <c r="K28" i="3" s="1"/>
  <c r="V32" i="3"/>
  <c r="K32" i="3" s="1"/>
  <c r="V37" i="3"/>
  <c r="K37" i="3" s="1"/>
  <c r="E16" i="2"/>
  <c r="F16" i="2" s="1"/>
  <c r="L18" i="2" s="1"/>
  <c r="L24" i="13" l="1"/>
  <c r="W28" i="3"/>
  <c r="W33" i="3"/>
  <c r="W35" i="3"/>
  <c r="W32" i="3"/>
  <c r="W31" i="3"/>
  <c r="W30" i="3"/>
  <c r="W37" i="3"/>
  <c r="W29" i="3"/>
  <c r="W36" i="3"/>
  <c r="W34" i="3"/>
  <c r="W38" i="3"/>
  <c r="J14" i="3"/>
  <c r="J40" i="3"/>
  <c r="J41" i="3" s="1"/>
  <c r="E17" i="2"/>
  <c r="E18" i="2" s="1"/>
  <c r="F18" i="2" s="1"/>
  <c r="L20" i="2" s="1"/>
  <c r="L25" i="13" l="1"/>
  <c r="E19" i="2"/>
  <c r="F19" i="2" s="1"/>
  <c r="L21" i="2" s="1"/>
  <c r="F17" i="2"/>
  <c r="L19" i="2" s="1"/>
  <c r="L26" i="13" l="1"/>
  <c r="E20" i="2"/>
  <c r="F20" i="2" s="1"/>
  <c r="L22" i="2" s="1"/>
  <c r="L27" i="13" l="1"/>
  <c r="E21" i="2"/>
  <c r="F21" i="2" s="1"/>
  <c r="L23" i="2" s="1"/>
  <c r="L28" i="13" l="1"/>
  <c r="E22" i="2"/>
  <c r="E23" i="2" s="1"/>
  <c r="L29" i="13" l="1"/>
  <c r="F22" i="2"/>
  <c r="L24" i="2" s="1"/>
  <c r="E24" i="2"/>
  <c r="F23" i="2"/>
  <c r="L25" i="2" s="1"/>
  <c r="L30" i="13" l="1"/>
  <c r="E25" i="2"/>
  <c r="F24" i="2"/>
  <c r="L26" i="2" s="1"/>
  <c r="L32" i="13" l="1"/>
  <c r="L31" i="13"/>
  <c r="E26" i="2"/>
  <c r="F25" i="2"/>
  <c r="L27" i="2" s="1"/>
  <c r="L41" i="13" l="1"/>
  <c r="E27" i="2"/>
  <c r="F26" i="2"/>
  <c r="L28" i="2" s="1"/>
  <c r="E28" i="2" l="1"/>
  <c r="F27" i="2"/>
  <c r="L29" i="2" s="1"/>
  <c r="F28" i="2" l="1"/>
  <c r="L30" i="2" s="1"/>
  <c r="E29" i="2"/>
  <c r="F29" i="2" l="1"/>
  <c r="L31" i="2" s="1"/>
  <c r="F30" i="2" l="1"/>
  <c r="L32" i="2" s="1"/>
  <c r="E32" i="2" l="1"/>
  <c r="F31" i="2"/>
  <c r="L33" i="2" s="1"/>
  <c r="F32" i="2" l="1"/>
  <c r="L34" i="2" s="1"/>
  <c r="E33" i="2"/>
  <c r="E34" i="2" l="1"/>
  <c r="F33" i="2"/>
  <c r="L35" i="2" s="1"/>
  <c r="F34" i="2" l="1"/>
  <c r="L36" i="2" s="1"/>
  <c r="E35" i="2"/>
  <c r="F35" i="2" l="1"/>
  <c r="L37" i="2" s="1"/>
  <c r="E36" i="2"/>
  <c r="C33" i="11" l="1"/>
  <c r="C27" i="11"/>
  <c r="C32" i="11"/>
  <c r="C34" i="11"/>
  <c r="C37" i="11"/>
  <c r="C29" i="11"/>
  <c r="C28" i="11"/>
  <c r="C36" i="11"/>
  <c r="C35" i="11"/>
  <c r="C30" i="11"/>
  <c r="C31" i="11"/>
  <c r="B40" i="3"/>
  <c r="B41" i="3" s="1"/>
  <c r="C26" i="11"/>
  <c r="E37" i="2"/>
  <c r="F36" i="2"/>
  <c r="L38" i="2" s="1"/>
  <c r="K40" i="3" l="1"/>
  <c r="K41" i="3" s="1"/>
  <c r="W27" i="3"/>
  <c r="E38" i="2"/>
  <c r="F37" i="2"/>
  <c r="L39" i="2" s="1"/>
  <c r="F38" i="2" l="1"/>
  <c r="L40" i="2" s="1"/>
  <c r="L41" i="2" s="1"/>
  <c r="F39" i="2" s="1"/>
  <c r="F40" i="2" s="1"/>
  <c r="I18" i="3"/>
  <c r="E22" i="11" l="1"/>
  <c r="J22" i="11" s="1"/>
  <c r="J18" i="3"/>
  <c r="G21" i="3" s="1"/>
  <c r="H21" i="3" l="1"/>
  <c r="I21" i="3"/>
  <c r="D21" i="3"/>
  <c r="J21" i="3"/>
  <c r="H22" i="11"/>
  <c r="E37" i="11"/>
  <c r="E35" i="11"/>
  <c r="E30" i="11"/>
  <c r="E29" i="11"/>
  <c r="E34" i="11"/>
  <c r="E26" i="11"/>
  <c r="E36" i="11"/>
  <c r="E33" i="11"/>
  <c r="E28" i="11"/>
  <c r="E27" i="11"/>
  <c r="E32" i="11"/>
  <c r="E31" i="11"/>
  <c r="J24" i="11" l="1"/>
  <c r="J28" i="11" s="1"/>
  <c r="J34" i="11" l="1"/>
  <c r="J37" i="11"/>
</calcChain>
</file>

<file path=xl/sharedStrings.xml><?xml version="1.0" encoding="utf-8"?>
<sst xmlns="http://schemas.openxmlformats.org/spreadsheetml/2006/main" count="206" uniqueCount="140">
  <si>
    <t>Watts</t>
  </si>
  <si>
    <t>Voltage</t>
  </si>
  <si>
    <t>Amps</t>
  </si>
  <si>
    <t>Total</t>
  </si>
  <si>
    <t>Volts</t>
  </si>
  <si>
    <t>Charge vs utilisation</t>
  </si>
  <si>
    <t>Charge</t>
  </si>
  <si>
    <t>Panneaux solaire</t>
  </si>
  <si>
    <t>Nombre</t>
  </si>
  <si>
    <t>Client:</t>
  </si>
  <si>
    <t>Téléphone:</t>
  </si>
  <si>
    <t>Adresse:</t>
  </si>
  <si>
    <t>Email:</t>
  </si>
  <si>
    <t>Génératrice marque / model</t>
  </si>
  <si>
    <t xml:space="preserve">Cette étape fait tout la différence entre un système qui répond a vos besoins et un système </t>
  </si>
  <si>
    <t>Mars</t>
  </si>
  <si>
    <t>Avril</t>
  </si>
  <si>
    <t>Mai</t>
  </si>
  <si>
    <t>Juin</t>
  </si>
  <si>
    <t>Juillet</t>
  </si>
  <si>
    <t>Aout</t>
  </si>
  <si>
    <t>Amp-Hrs</t>
  </si>
  <si>
    <t>Kw/h util.</t>
  </si>
  <si>
    <t>63*</t>
  </si>
  <si>
    <t>48*</t>
  </si>
  <si>
    <t>33*</t>
  </si>
  <si>
    <t>2 Axes</t>
  </si>
  <si>
    <t>Moyenne</t>
  </si>
  <si>
    <t>Batteries</t>
  </si>
  <si>
    <t>Kw/h Tot.</t>
  </si>
  <si>
    <t>Total Kw</t>
  </si>
  <si>
    <t>Oct</t>
  </si>
  <si>
    <t>Nov</t>
  </si>
  <si>
    <t>Dec</t>
  </si>
  <si>
    <t>Janv</t>
  </si>
  <si>
    <t>Fev</t>
  </si>
  <si>
    <t>Perte DC</t>
  </si>
  <si>
    <t>Perte AC</t>
  </si>
  <si>
    <t>MAX OCV</t>
  </si>
  <si>
    <t>String OCV</t>
  </si>
  <si>
    <t># en série</t>
  </si>
  <si>
    <t>String V</t>
  </si>
  <si>
    <t>IN Amp</t>
  </si>
  <si>
    <t>OUT Amp</t>
  </si>
  <si>
    <t>Amp</t>
  </si>
  <si>
    <t>Recharge</t>
  </si>
  <si>
    <t>Éolienne</t>
  </si>
  <si>
    <t>Eolienne</t>
  </si>
  <si>
    <t>Hauteur</t>
  </si>
  <si>
    <t>Kwh/m</t>
  </si>
  <si>
    <t>Model</t>
  </si>
  <si>
    <t>AIR 40</t>
  </si>
  <si>
    <t>Volt. sys.</t>
  </si>
  <si>
    <t>Sep</t>
  </si>
  <si>
    <t>Déc</t>
  </si>
  <si>
    <t>AIR 30</t>
  </si>
  <si>
    <t>XL 1</t>
  </si>
  <si>
    <t>Géné</t>
  </si>
  <si>
    <t>Net</t>
  </si>
  <si>
    <t># en serie</t>
  </si>
  <si>
    <t>Hrs/J</t>
  </si>
  <si>
    <t>Kwh/J</t>
  </si>
  <si>
    <t>P</t>
  </si>
  <si>
    <t>E</t>
  </si>
  <si>
    <t>A</t>
  </si>
  <si>
    <t>H</t>
  </si>
  <si>
    <t>E = Été = M, J, J, A</t>
  </si>
  <si>
    <t>A = Automne = S, O</t>
  </si>
  <si>
    <t>H = Hiver = N, D, J, F</t>
  </si>
  <si>
    <t>P = Printemps = M, A</t>
  </si>
  <si>
    <t>P   E   A   H</t>
  </si>
  <si>
    <t>J</t>
  </si>
  <si>
    <t>F</t>
  </si>
  <si>
    <t>M</t>
  </si>
  <si>
    <t>S</t>
  </si>
  <si>
    <t>O</t>
  </si>
  <si>
    <t>N</t>
  </si>
  <si>
    <t>D</t>
  </si>
  <si>
    <t>S = Semaine = 5 jours</t>
  </si>
  <si>
    <t>FS = Fin de semaine = 2 jours</t>
  </si>
  <si>
    <t>Kwh/j</t>
  </si>
  <si>
    <t xml:space="preserve">Tableau de distribution mensuel de l'énergie </t>
  </si>
  <si>
    <t>Éole</t>
  </si>
  <si>
    <t>Gené</t>
  </si>
  <si>
    <t>33 - 63</t>
  </si>
  <si>
    <t>Mois</t>
  </si>
  <si>
    <t>Kwh/Mois</t>
  </si>
  <si>
    <t>Génératrice</t>
  </si>
  <si>
    <t>Kw</t>
  </si>
  <si>
    <t>Chargeur</t>
  </si>
  <si>
    <t>%</t>
  </si>
  <si>
    <t>Heures par semaine</t>
  </si>
  <si>
    <t>33*- 63*</t>
  </si>
  <si>
    <t>W 100</t>
  </si>
  <si>
    <t>W 200</t>
  </si>
  <si>
    <t>Jours</t>
  </si>
  <si>
    <t xml:space="preserve">  Travail de la génératrice</t>
  </si>
  <si>
    <t>Amp.</t>
  </si>
  <si>
    <t xml:space="preserve">        Autonomie</t>
  </si>
  <si>
    <t>Moyenne Kwh / m</t>
  </si>
  <si>
    <t>Kwh / J</t>
  </si>
  <si>
    <t xml:space="preserve">          Puissance consommé par jour</t>
  </si>
  <si>
    <r>
      <t>Modifiez les champs en</t>
    </r>
    <r>
      <rPr>
        <sz val="8"/>
        <color rgb="FF0000CC"/>
        <rFont val="Arial"/>
        <family val="2"/>
      </rPr>
      <t xml:space="preserve"> </t>
    </r>
    <r>
      <rPr>
        <b/>
        <sz val="8"/>
        <color rgb="FF0000CC"/>
        <rFont val="Arial"/>
        <family val="2"/>
      </rPr>
      <t>BLEU</t>
    </r>
    <r>
      <rPr>
        <sz val="8"/>
        <rFont val="Arial"/>
        <family val="2"/>
      </rPr>
      <t xml:space="preserve"> avec les informations des appareils que vous voulez faire fonctionner.</t>
    </r>
  </si>
  <si>
    <r>
      <t xml:space="preserve">trop dispendieux ou pas assez puissant </t>
    </r>
    <r>
      <rPr>
        <u/>
        <sz val="8"/>
        <rFont val="Arial"/>
        <family val="2"/>
      </rPr>
      <t>(SOYEZ LE PLUS PRÉCIS POSSIBLE)</t>
    </r>
  </si>
  <si>
    <t>Heures</t>
  </si>
  <si>
    <t>C</t>
  </si>
  <si>
    <t>C = Ajouter au calcul (Amp,)</t>
  </si>
  <si>
    <t>Kw Max</t>
  </si>
  <si>
    <t>S   FS</t>
  </si>
  <si>
    <t>Onduleur</t>
  </si>
  <si>
    <t>Heures par Année</t>
  </si>
  <si>
    <t>L/Année</t>
  </si>
  <si>
    <t>$/Année</t>
  </si>
  <si>
    <t>Consomation L/heure</t>
  </si>
  <si>
    <t>Consomation L/Année</t>
  </si>
  <si>
    <t>Prix carburant  $/L</t>
  </si>
  <si>
    <t>Total carburant $</t>
  </si>
  <si>
    <t>$/Litres</t>
  </si>
  <si>
    <t>L/Heure</t>
  </si>
  <si>
    <t>80 Pieds</t>
  </si>
  <si>
    <t>Acide plomb = 50%</t>
  </si>
  <si>
    <t>Lithium = 80%</t>
  </si>
  <si>
    <t>Décharge*</t>
  </si>
  <si>
    <t>Facteur*</t>
  </si>
  <si>
    <t>Bon site = 0.8</t>
  </si>
  <si>
    <t>Moyen site = 0.5</t>
  </si>
  <si>
    <t>Mauvais site = 0.2</t>
  </si>
  <si>
    <t>Une automomie standard de 3 jours est idéale</t>
  </si>
  <si>
    <t>Batterie acide plomb</t>
  </si>
  <si>
    <t>Batterie lithium</t>
  </si>
  <si>
    <t>NOM</t>
  </si>
  <si>
    <t>Authier-Nord (QC)</t>
  </si>
  <si>
    <t>MAX Énergie</t>
  </si>
  <si>
    <t>602, Ch Du Pont Couvert</t>
  </si>
  <si>
    <t>J0Z 1E0</t>
  </si>
  <si>
    <t>Telephone: 819-300-0874</t>
  </si>
  <si>
    <t>Courriel: max@maxenergie.ca</t>
  </si>
  <si>
    <t>VMP</t>
  </si>
  <si>
    <t>VOC</t>
  </si>
  <si>
    <t>Consommation Idle de l'onduleur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</si>
</sst>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Red]\-0"/>
    <numFmt numFmtId="166" formatCode="0.0"/>
    <numFmt numFmtId="167" formatCode=";;;"/>
  </numFmts>
  <fonts count="28" x14ac:knownFonts="1">
    <font>
      <sz val="10"/>
      <name val="Arial"/>
      <family val="2"/>
    </font>
    <font>
      <b/>
      <sz val="10"/>
      <color indexed="9"/>
      <name val="Arial"/>
      <family val="2"/>
    </font>
    <font>
      <b/>
      <sz val="10"/>
      <name val="Arial"/>
      <family val="2"/>
    </font>
    <font>
      <b/>
      <sz val="10"/>
      <color indexed="16"/>
      <name val="Arial"/>
      <family val="2"/>
    </font>
    <font>
      <sz val="10"/>
      <color indexed="12"/>
      <name val="Arial"/>
      <family val="2"/>
    </font>
    <font>
      <sz val="10"/>
      <color indexed="8"/>
      <name val="Arial"/>
      <family val="2"/>
    </font>
    <font>
      <sz val="8"/>
      <name val="Arial"/>
      <family val="2"/>
    </font>
    <font>
      <sz val="10"/>
      <color rgb="FF0000CC"/>
      <name val="Arial"/>
      <family val="2"/>
    </font>
    <font>
      <b/>
      <sz val="10"/>
      <color rgb="FF0000CC"/>
      <name val="Arial"/>
      <family val="2"/>
    </font>
    <font>
      <sz val="20"/>
      <name val="Arial"/>
      <family val="2"/>
    </font>
    <font>
      <b/>
      <sz val="10"/>
      <color rgb="FF800000"/>
      <name val="Arial"/>
      <family val="2"/>
    </font>
    <font>
      <b/>
      <sz val="10"/>
      <color indexed="12"/>
      <name val="Arial"/>
      <family val="2"/>
    </font>
    <font>
      <u/>
      <sz val="10"/>
      <color theme="10"/>
      <name val="Arial"/>
      <family val="2"/>
    </font>
    <font>
      <b/>
      <sz val="8"/>
      <color indexed="9"/>
      <name val="Arial"/>
      <family val="2"/>
    </font>
    <font>
      <b/>
      <sz val="8"/>
      <name val="Arial"/>
      <family val="2"/>
    </font>
    <font>
      <sz val="8"/>
      <color indexed="12"/>
      <name val="Arial"/>
      <family val="2"/>
    </font>
    <font>
      <b/>
      <sz val="8"/>
      <color indexed="16"/>
      <name val="Arial"/>
      <family val="2"/>
    </font>
    <font>
      <b/>
      <sz val="8"/>
      <color indexed="12"/>
      <name val="Arial"/>
      <family val="2"/>
    </font>
    <font>
      <b/>
      <sz val="8"/>
      <color rgb="FF0000CC"/>
      <name val="Arial"/>
      <family val="2"/>
    </font>
    <font>
      <sz val="8"/>
      <color indexed="8"/>
      <name val="Arial"/>
      <family val="2"/>
    </font>
    <font>
      <b/>
      <sz val="8"/>
      <color rgb="FF800000"/>
      <name val="Arial"/>
      <family val="2"/>
    </font>
    <font>
      <sz val="8"/>
      <color rgb="FF0000CC"/>
      <name val="Arial"/>
      <family val="2"/>
    </font>
    <font>
      <b/>
      <sz val="8"/>
      <color indexed="8"/>
      <name val="Arial"/>
      <family val="2"/>
    </font>
    <font>
      <u/>
      <sz val="8"/>
      <name val="Arial"/>
      <family val="2"/>
    </font>
    <font>
      <b/>
      <sz val="8"/>
      <color theme="1"/>
      <name val="Arial"/>
      <family val="2"/>
    </font>
    <font>
      <b/>
      <u/>
      <sz val="8"/>
      <name val="Arial"/>
      <family val="2"/>
    </font>
    <font>
      <b/>
      <sz val="12"/>
      <name val="Arial"/>
      <family val="2"/>
    </font>
    <font>
      <sz val="8"/>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224">
    <xf numFmtId="0" fontId="0" fillId="0" borderId="0" xfId="0"/>
    <xf numFmtId="0" fontId="0" fillId="2" borderId="0" xfId="0" applyFill="1" applyAlignment="1">
      <alignment horizontal="center"/>
    </xf>
    <xf numFmtId="0" fontId="0" fillId="2" borderId="0" xfId="0" applyFill="1"/>
    <xf numFmtId="0" fontId="0" fillId="2" borderId="0" xfId="0" applyFill="1" applyAlignment="1"/>
    <xf numFmtId="164" fontId="0" fillId="2" borderId="0" xfId="0" applyNumberFormat="1" applyFill="1"/>
    <xf numFmtId="164" fontId="0" fillId="2" borderId="0" xfId="0" applyNumberFormat="1" applyFill="1" applyAlignment="1">
      <alignment horizontal="right"/>
    </xf>
    <xf numFmtId="0" fontId="0" fillId="2" borderId="0" xfId="0" applyNumberFormat="1" applyFill="1"/>
    <xf numFmtId="0" fontId="0" fillId="2" borderId="0" xfId="0" applyFill="1" applyAlignment="1">
      <alignment wrapText="1"/>
    </xf>
    <xf numFmtId="0" fontId="2" fillId="2" borderId="0" xfId="0" applyFont="1" applyFill="1"/>
    <xf numFmtId="0" fontId="0" fillId="2" borderId="0" xfId="0" applyFill="1" applyAlignment="1">
      <alignment horizontal="right"/>
    </xf>
    <xf numFmtId="0" fontId="17" fillId="3" borderId="0" xfId="0" applyFont="1" applyFill="1" applyAlignment="1" applyProtection="1">
      <alignment horizontal="center"/>
      <protection locked="0"/>
    </xf>
    <xf numFmtId="1" fontId="17" fillId="3" borderId="0" xfId="0" applyNumberFormat="1" applyFont="1" applyFill="1" applyAlignment="1" applyProtection="1">
      <alignment horizontal="center"/>
      <protection locked="0"/>
    </xf>
    <xf numFmtId="9" fontId="17" fillId="3" borderId="0" xfId="0" applyNumberFormat="1" applyFont="1" applyFill="1" applyAlignment="1" applyProtection="1">
      <alignment horizontal="center"/>
      <protection locked="0"/>
    </xf>
    <xf numFmtId="0" fontId="18" fillId="3" borderId="0" xfId="0" applyFont="1" applyFill="1" applyAlignment="1" applyProtection="1">
      <alignment horizontal="center"/>
      <protection locked="0"/>
    </xf>
    <xf numFmtId="1" fontId="18" fillId="3" borderId="0" xfId="0" applyNumberFormat="1" applyFont="1" applyFill="1" applyAlignment="1" applyProtection="1">
      <alignment horizontal="center"/>
      <protection locked="0"/>
    </xf>
    <xf numFmtId="0" fontId="0" fillId="2" borderId="0" xfId="0" applyNumberFormat="1" applyFill="1" applyProtection="1">
      <protection hidden="1"/>
    </xf>
    <xf numFmtId="0" fontId="0" fillId="2" borderId="0" xfId="0" applyFill="1" applyProtection="1">
      <protection hidden="1"/>
    </xf>
    <xf numFmtId="0" fontId="0" fillId="2" borderId="0" xfId="0" applyFill="1" applyAlignment="1" applyProtection="1">
      <protection hidden="1"/>
    </xf>
    <xf numFmtId="0" fontId="0" fillId="2" borderId="2" xfId="0" applyFill="1" applyBorder="1" applyProtection="1"/>
    <xf numFmtId="2" fontId="4" fillId="2" borderId="2" xfId="0" applyNumberFormat="1" applyFont="1" applyFill="1" applyBorder="1" applyAlignment="1" applyProtection="1">
      <alignment horizontal="right"/>
    </xf>
    <xf numFmtId="1" fontId="4" fillId="2" borderId="2" xfId="0" applyNumberFormat="1" applyFont="1" applyFill="1" applyBorder="1" applyProtection="1"/>
    <xf numFmtId="4" fontId="0" fillId="2" borderId="2" xfId="0" applyNumberFormat="1" applyFill="1" applyBorder="1" applyAlignment="1" applyProtection="1">
      <alignment horizontal="right"/>
    </xf>
    <xf numFmtId="2" fontId="5" fillId="2" borderId="2" xfId="0" applyNumberFormat="1" applyFont="1" applyFill="1" applyBorder="1" applyProtection="1"/>
    <xf numFmtId="4" fontId="0" fillId="2" borderId="2" xfId="0" applyNumberFormat="1" applyFill="1" applyBorder="1" applyProtection="1"/>
    <xf numFmtId="164" fontId="0" fillId="2" borderId="2" xfId="0" applyNumberFormat="1" applyFill="1" applyBorder="1" applyProtection="1"/>
    <xf numFmtId="167" fontId="0" fillId="2" borderId="0" xfId="0" applyNumberFormat="1" applyFill="1" applyAlignment="1" applyProtection="1">
      <alignment horizontal="center"/>
      <protection hidden="1"/>
    </xf>
    <xf numFmtId="167" fontId="0" fillId="2" borderId="0" xfId="0" applyNumberFormat="1" applyFill="1"/>
    <xf numFmtId="167" fontId="0" fillId="2" borderId="0" xfId="0" applyNumberFormat="1" applyFill="1" applyProtection="1">
      <protection hidden="1"/>
    </xf>
    <xf numFmtId="0" fontId="0" fillId="2" borderId="0" xfId="0" applyNumberFormat="1" applyFill="1" applyAlignment="1" applyProtection="1">
      <protection hidden="1"/>
    </xf>
    <xf numFmtId="9" fontId="18" fillId="3" borderId="0" xfId="0" applyNumberFormat="1" applyFont="1" applyFill="1" applyAlignment="1" applyProtection="1">
      <alignment horizontal="center"/>
      <protection locked="0"/>
    </xf>
    <xf numFmtId="1" fontId="15" fillId="0" borderId="0" xfId="0" applyNumberFormat="1" applyFont="1" applyAlignment="1" applyProtection="1">
      <alignment horizontal="center"/>
      <protection locked="0"/>
    </xf>
    <xf numFmtId="2" fontId="15" fillId="0" borderId="0" xfId="0" applyNumberFormat="1" applyFont="1" applyAlignment="1" applyProtection="1">
      <alignment horizontal="center"/>
      <protection locked="0"/>
    </xf>
    <xf numFmtId="0" fontId="15" fillId="3" borderId="0" xfId="0" applyFont="1" applyFill="1" applyAlignment="1" applyProtection="1">
      <alignment horizontal="left"/>
      <protection locked="0"/>
    </xf>
    <xf numFmtId="0" fontId="17" fillId="3" borderId="0" xfId="0" applyNumberFormat="1" applyFont="1" applyFill="1" applyAlignment="1" applyProtection="1">
      <alignment horizontal="center"/>
      <protection locked="0"/>
    </xf>
    <xf numFmtId="167" fontId="6" fillId="2" borderId="0" xfId="0" applyNumberFormat="1" applyFont="1" applyFill="1" applyAlignment="1" applyProtection="1">
      <alignment horizontal="center"/>
      <protection hidden="1"/>
    </xf>
    <xf numFmtId="167" fontId="6" fillId="2" borderId="0" xfId="0" applyNumberFormat="1" applyFont="1" applyFill="1" applyAlignment="1">
      <alignment horizontal="center"/>
    </xf>
    <xf numFmtId="167" fontId="6" fillId="2" borderId="0" xfId="0" applyNumberFormat="1" applyFont="1" applyFill="1"/>
    <xf numFmtId="167" fontId="6" fillId="2" borderId="0" xfId="0" applyNumberFormat="1" applyFont="1" applyFill="1" applyProtection="1">
      <protection hidden="1"/>
    </xf>
    <xf numFmtId="167" fontId="0" fillId="2" borderId="0" xfId="0" applyNumberFormat="1" applyFill="1" applyBorder="1" applyProtection="1">
      <protection locked="0" hidden="1"/>
    </xf>
    <xf numFmtId="167" fontId="0" fillId="2" borderId="5" xfId="0" applyNumberFormat="1" applyFill="1" applyBorder="1" applyProtection="1">
      <protection locked="0" hidden="1"/>
    </xf>
    <xf numFmtId="167" fontId="0" fillId="2" borderId="6" xfId="0" applyNumberFormat="1" applyFill="1" applyBorder="1" applyProtection="1">
      <protection locked="0" hidden="1"/>
    </xf>
    <xf numFmtId="167" fontId="0" fillId="2" borderId="7" xfId="0" applyNumberFormat="1" applyFill="1" applyBorder="1" applyProtection="1">
      <protection locked="0" hidden="1"/>
    </xf>
    <xf numFmtId="167" fontId="0" fillId="2" borderId="0" xfId="0" applyNumberFormat="1" applyFill="1" applyAlignment="1" applyProtection="1">
      <alignment horizontal="right"/>
      <protection hidden="1"/>
    </xf>
    <xf numFmtId="167" fontId="0" fillId="2" borderId="4" xfId="0" applyNumberFormat="1" applyFill="1" applyBorder="1" applyProtection="1">
      <protection locked="0" hidden="1"/>
    </xf>
    <xf numFmtId="167" fontId="0" fillId="2" borderId="8" xfId="0" applyNumberFormat="1" applyFill="1" applyBorder="1" applyProtection="1">
      <protection locked="0" hidden="1"/>
    </xf>
    <xf numFmtId="0" fontId="1" fillId="2" borderId="0" xfId="0" applyFont="1" applyFill="1" applyBorder="1" applyAlignment="1" applyProtection="1"/>
    <xf numFmtId="0" fontId="0" fillId="2" borderId="0" xfId="0" applyNumberFormat="1" applyFill="1" applyProtection="1"/>
    <xf numFmtId="0" fontId="0" fillId="2" borderId="0" xfId="0" applyNumberFormat="1" applyFill="1" applyAlignment="1" applyProtection="1"/>
    <xf numFmtId="0" fontId="6" fillId="2" borderId="0" xfId="0" applyFont="1" applyFill="1" applyBorder="1" applyProtection="1"/>
    <xf numFmtId="0" fontId="1" fillId="2" borderId="0" xfId="0" applyFont="1" applyFill="1" applyBorder="1" applyProtection="1"/>
    <xf numFmtId="164" fontId="6" fillId="2" borderId="0" xfId="0" applyNumberFormat="1" applyFont="1" applyFill="1" applyAlignment="1" applyProtection="1">
      <alignment horizontal="left"/>
    </xf>
    <xf numFmtId="0" fontId="0" fillId="2" borderId="0" xfId="0" applyFill="1" applyProtection="1"/>
    <xf numFmtId="0" fontId="6" fillId="2" borderId="0" xfId="0" applyFont="1" applyFill="1" applyAlignment="1" applyProtection="1">
      <alignment horizontal="left"/>
    </xf>
    <xf numFmtId="164" fontId="0" fillId="2" borderId="0" xfId="0" applyNumberFormat="1" applyFill="1" applyProtection="1"/>
    <xf numFmtId="0" fontId="0" fillId="2" borderId="0" xfId="0" applyFill="1" applyAlignment="1" applyProtection="1">
      <alignment horizontal="center"/>
    </xf>
    <xf numFmtId="0" fontId="16" fillId="2" borderId="0" xfId="0" applyFont="1" applyFill="1" applyAlignment="1" applyProtection="1">
      <alignment horizontal="center"/>
    </xf>
    <xf numFmtId="0" fontId="16" fillId="2" borderId="0" xfId="0" applyFont="1" applyFill="1" applyAlignment="1" applyProtection="1">
      <alignment horizontal="left"/>
    </xf>
    <xf numFmtId="1" fontId="6" fillId="2" borderId="0" xfId="0" applyNumberFormat="1" applyFont="1" applyFill="1" applyAlignment="1" applyProtection="1">
      <alignment horizontal="center"/>
    </xf>
    <xf numFmtId="4" fontId="6" fillId="2" borderId="0" xfId="0" applyNumberFormat="1" applyFont="1" applyFill="1" applyAlignment="1" applyProtection="1">
      <alignment horizontal="center"/>
    </xf>
    <xf numFmtId="4" fontId="0" fillId="2" borderId="0" xfId="0" applyNumberFormat="1" applyFill="1" applyAlignment="1" applyProtection="1">
      <alignment horizontal="center"/>
    </xf>
    <xf numFmtId="1" fontId="19" fillId="2" borderId="0" xfId="0" applyNumberFormat="1" applyFont="1" applyFill="1" applyAlignment="1" applyProtection="1">
      <alignment horizontal="center"/>
    </xf>
    <xf numFmtId="0" fontId="6" fillId="2" borderId="0" xfId="0" applyFont="1" applyFill="1" applyProtection="1"/>
    <xf numFmtId="0" fontId="3" fillId="2" borderId="0" xfId="0" applyFont="1" applyFill="1" applyBorder="1" applyAlignment="1" applyProtection="1">
      <alignment horizontal="left"/>
    </xf>
    <xf numFmtId="2" fontId="14" fillId="2" borderId="1" xfId="0" applyNumberFormat="1" applyFont="1" applyFill="1" applyBorder="1" applyAlignment="1" applyProtection="1">
      <alignment horizontal="center"/>
    </xf>
    <xf numFmtId="2" fontId="20" fillId="2" borderId="0" xfId="0" applyNumberFormat="1" applyFont="1" applyFill="1" applyBorder="1" applyAlignment="1" applyProtection="1">
      <alignment horizontal="center"/>
    </xf>
    <xf numFmtId="4" fontId="2" fillId="2" borderId="0" xfId="0" applyNumberFormat="1" applyFont="1" applyFill="1" applyBorder="1" applyAlignment="1" applyProtection="1">
      <alignment horizontal="center"/>
    </xf>
    <xf numFmtId="0" fontId="14" fillId="2" borderId="0" xfId="0" applyFont="1" applyFill="1" applyAlignment="1" applyProtection="1">
      <alignment horizontal="center"/>
    </xf>
    <xf numFmtId="0" fontId="0" fillId="2" borderId="0" xfId="0" applyFill="1" applyBorder="1" applyProtection="1"/>
    <xf numFmtId="166" fontId="14" fillId="2" borderId="1" xfId="0" applyNumberFormat="1" applyFont="1" applyFill="1" applyBorder="1" applyAlignment="1" applyProtection="1">
      <alignment horizontal="center"/>
    </xf>
    <xf numFmtId="0" fontId="20" fillId="2" borderId="0" xfId="0" applyFont="1" applyFill="1" applyAlignment="1" applyProtection="1">
      <alignment horizontal="center"/>
    </xf>
    <xf numFmtId="0" fontId="3" fillId="2" borderId="0" xfId="0" applyFont="1" applyFill="1" applyAlignment="1" applyProtection="1">
      <alignment horizontal="left"/>
    </xf>
    <xf numFmtId="0" fontId="16" fillId="2" borderId="0" xfId="0" applyFont="1" applyFill="1" applyBorder="1" applyAlignment="1" applyProtection="1">
      <alignment horizontal="left"/>
    </xf>
    <xf numFmtId="2" fontId="6" fillId="2" borderId="0" xfId="0" applyNumberFormat="1" applyFont="1" applyFill="1" applyBorder="1" applyAlignment="1" applyProtection="1">
      <alignment horizontal="center"/>
    </xf>
    <xf numFmtId="0" fontId="6" fillId="2" borderId="0" xfId="0" applyFont="1" applyFill="1" applyAlignment="1" applyProtection="1">
      <alignment horizontal="center"/>
    </xf>
    <xf numFmtId="0" fontId="0" fillId="2" borderId="0" xfId="0" applyFill="1" applyAlignment="1" applyProtection="1"/>
    <xf numFmtId="0" fontId="16" fillId="2" borderId="0" xfId="0" applyFont="1" applyFill="1" applyBorder="1" applyAlignment="1" applyProtection="1">
      <alignment horizontal="center"/>
    </xf>
    <xf numFmtId="0" fontId="0" fillId="2" borderId="0" xfId="0" applyFill="1" applyBorder="1" applyAlignment="1" applyProtection="1"/>
    <xf numFmtId="0" fontId="20" fillId="2" borderId="0" xfId="0" applyFont="1" applyFill="1" applyBorder="1" applyAlignment="1" applyProtection="1"/>
    <xf numFmtId="0" fontId="6" fillId="2" borderId="2" xfId="0" applyFont="1" applyFill="1" applyBorder="1" applyAlignment="1" applyProtection="1">
      <alignment horizontal="left"/>
    </xf>
    <xf numFmtId="0" fontId="0" fillId="2" borderId="2" xfId="0" applyFill="1" applyBorder="1" applyAlignment="1" applyProtection="1"/>
    <xf numFmtId="0" fontId="0" fillId="2" borderId="0" xfId="0" applyNumberFormat="1" applyFill="1" applyAlignment="1" applyProtection="1">
      <alignment horizontal="right"/>
    </xf>
    <xf numFmtId="167" fontId="0" fillId="2" borderId="0" xfId="0" applyNumberFormat="1" applyFill="1" applyAlignment="1" applyProtection="1">
      <alignment horizontal="center"/>
    </xf>
    <xf numFmtId="167" fontId="0" fillId="2" borderId="0" xfId="0" applyNumberFormat="1" applyFill="1" applyProtection="1"/>
    <xf numFmtId="167" fontId="9" fillId="2" borderId="0" xfId="0" applyNumberFormat="1" applyFont="1" applyFill="1" applyAlignment="1" applyProtection="1">
      <alignment horizontal="center"/>
    </xf>
    <xf numFmtId="167" fontId="0" fillId="2" borderId="0" xfId="0" applyNumberFormat="1" applyFill="1" applyAlignment="1" applyProtection="1"/>
    <xf numFmtId="167" fontId="0" fillId="2" borderId="0" xfId="0" applyNumberFormat="1" applyFill="1" applyBorder="1" applyProtection="1"/>
    <xf numFmtId="167" fontId="0" fillId="2" borderId="0" xfId="0" applyNumberFormat="1" applyFill="1" applyBorder="1" applyAlignment="1" applyProtection="1">
      <alignment horizontal="right"/>
    </xf>
    <xf numFmtId="167" fontId="0" fillId="2" borderId="0" xfId="0" applyNumberFormat="1" applyFill="1" applyBorder="1" applyAlignment="1" applyProtection="1">
      <alignment horizontal="center"/>
    </xf>
    <xf numFmtId="167" fontId="0" fillId="2" borderId="0" xfId="0" applyNumberFormat="1" applyFill="1" applyBorder="1" applyAlignment="1" applyProtection="1"/>
    <xf numFmtId="167" fontId="6" fillId="2" borderId="0" xfId="0" applyNumberFormat="1" applyFont="1" applyFill="1" applyAlignment="1" applyProtection="1">
      <alignment horizontal="center"/>
    </xf>
    <xf numFmtId="167" fontId="6" fillId="2" borderId="0" xfId="0" applyNumberFormat="1" applyFont="1" applyFill="1" applyProtection="1"/>
    <xf numFmtId="167" fontId="6" fillId="2" borderId="0" xfId="0" applyNumberFormat="1" applyFont="1" applyFill="1" applyAlignment="1" applyProtection="1">
      <alignment horizontal="center"/>
      <protection locked="0"/>
    </xf>
    <xf numFmtId="167" fontId="6" fillId="2" borderId="0" xfId="0" applyNumberFormat="1" applyFont="1" applyFill="1" applyAlignment="1" applyProtection="1">
      <alignment horizontal="center" vertical="center"/>
    </xf>
    <xf numFmtId="0" fontId="14" fillId="2" borderId="0" xfId="0" applyFont="1" applyFill="1" applyProtection="1"/>
    <xf numFmtId="0" fontId="15" fillId="2" borderId="0" xfId="0" applyFont="1" applyFill="1" applyProtection="1"/>
    <xf numFmtId="0" fontId="15" fillId="2" borderId="0" xfId="0" applyFont="1" applyFill="1" applyAlignment="1" applyProtection="1">
      <alignment horizontal="left"/>
    </xf>
    <xf numFmtId="164" fontId="6" fillId="2" borderId="0" xfId="0" applyNumberFormat="1" applyFont="1" applyFill="1" applyAlignment="1" applyProtection="1">
      <alignment horizontal="right"/>
    </xf>
    <xf numFmtId="0" fontId="21" fillId="2" borderId="0" xfId="0" applyFont="1" applyFill="1" applyProtection="1"/>
    <xf numFmtId="0" fontId="16" fillId="2" borderId="0" xfId="0" applyFont="1" applyFill="1" applyAlignment="1" applyProtection="1">
      <alignment horizontal="center" wrapText="1"/>
    </xf>
    <xf numFmtId="4" fontId="14" fillId="2" borderId="1" xfId="0" applyNumberFormat="1" applyFont="1" applyFill="1" applyBorder="1" applyAlignment="1" applyProtection="1">
      <alignment horizontal="center"/>
    </xf>
    <xf numFmtId="2" fontId="19" fillId="2" borderId="0" xfId="0" applyNumberFormat="1" applyFont="1" applyFill="1" applyAlignment="1" applyProtection="1">
      <alignment horizontal="center"/>
    </xf>
    <xf numFmtId="0" fontId="19" fillId="2" borderId="0" xfId="0" applyFont="1" applyFill="1" applyAlignment="1" applyProtection="1">
      <alignment horizontal="center"/>
    </xf>
    <xf numFmtId="164" fontId="6" fillId="2" borderId="0" xfId="0" applyNumberFormat="1" applyFont="1" applyFill="1" applyAlignment="1" applyProtection="1">
      <alignment horizontal="center"/>
    </xf>
    <xf numFmtId="164" fontId="6" fillId="2" borderId="0" xfId="0" applyNumberFormat="1" applyFont="1" applyFill="1" applyProtection="1"/>
    <xf numFmtId="2" fontId="22" fillId="2" borderId="0" xfId="0" applyNumberFormat="1" applyFont="1" applyFill="1" applyAlignment="1" applyProtection="1">
      <alignment horizontal="center"/>
    </xf>
    <xf numFmtId="164" fontId="14" fillId="2" borderId="0" xfId="0" applyNumberFormat="1" applyFont="1" applyFill="1" applyBorder="1" applyAlignment="1" applyProtection="1">
      <alignment horizontal="center"/>
    </xf>
    <xf numFmtId="164" fontId="14" fillId="2" borderId="0" xfId="0" applyNumberFormat="1" applyFont="1" applyFill="1" applyAlignment="1" applyProtection="1">
      <alignment horizontal="center"/>
    </xf>
    <xf numFmtId="164" fontId="20" fillId="2" borderId="0" xfId="0" applyNumberFormat="1" applyFont="1" applyFill="1" applyProtection="1"/>
    <xf numFmtId="164" fontId="6" fillId="2" borderId="2" xfId="0" applyNumberFormat="1" applyFont="1" applyFill="1" applyBorder="1" applyProtection="1"/>
    <xf numFmtId="0" fontId="2" fillId="2" borderId="0" xfId="0" applyNumberFormat="1" applyFont="1" applyFill="1" applyProtection="1"/>
    <xf numFmtId="0" fontId="6" fillId="2" borderId="0" xfId="0" applyFont="1" applyFill="1" applyAlignment="1" applyProtection="1">
      <alignment horizontal="right"/>
    </xf>
    <xf numFmtId="0" fontId="6" fillId="2" borderId="2" xfId="0" applyFont="1" applyFill="1" applyBorder="1" applyAlignment="1" applyProtection="1">
      <alignment horizontal="center"/>
    </xf>
    <xf numFmtId="0" fontId="14" fillId="2" borderId="0" xfId="0" applyFont="1" applyFill="1" applyAlignment="1" applyProtection="1">
      <alignment horizontal="right"/>
    </xf>
    <xf numFmtId="4" fontId="14" fillId="2" borderId="0" xfId="0" applyNumberFormat="1" applyFont="1" applyFill="1" applyAlignment="1" applyProtection="1">
      <alignment horizontal="center"/>
    </xf>
    <xf numFmtId="0" fontId="6" fillId="2" borderId="0" xfId="0" applyFont="1" applyFill="1" applyBorder="1" applyAlignment="1" applyProtection="1">
      <alignment horizontal="right"/>
    </xf>
    <xf numFmtId="164" fontId="19" fillId="2" borderId="0" xfId="0" applyNumberFormat="1" applyFont="1" applyFill="1" applyBorder="1" applyProtection="1"/>
    <xf numFmtId="164" fontId="6" fillId="2" borderId="0" xfId="0" applyNumberFormat="1" applyFont="1" applyFill="1" applyBorder="1" applyAlignment="1" applyProtection="1">
      <alignment horizontal="right"/>
    </xf>
    <xf numFmtId="0" fontId="20" fillId="2" borderId="0" xfId="0" applyFont="1" applyFill="1" applyBorder="1" applyAlignment="1" applyProtection="1">
      <alignment horizontal="left"/>
    </xf>
    <xf numFmtId="0" fontId="10" fillId="2" borderId="0" xfId="0" applyFont="1" applyFill="1" applyBorder="1" applyAlignment="1" applyProtection="1">
      <alignment horizontal="center"/>
    </xf>
    <xf numFmtId="0" fontId="6" fillId="2" borderId="2" xfId="0" applyFont="1" applyFill="1" applyBorder="1" applyProtection="1"/>
    <xf numFmtId="0" fontId="20" fillId="2" borderId="0" xfId="0" applyFont="1" applyFill="1" applyProtection="1"/>
    <xf numFmtId="2" fontId="14" fillId="2" borderId="0" xfId="0" applyNumberFormat="1" applyFont="1" applyFill="1" applyAlignment="1" applyProtection="1">
      <alignment horizontal="center"/>
    </xf>
    <xf numFmtId="2" fontId="6" fillId="2" borderId="0" xfId="0" applyNumberFormat="1" applyFont="1" applyFill="1" applyAlignment="1" applyProtection="1">
      <alignment horizontal="center"/>
    </xf>
    <xf numFmtId="2" fontId="6" fillId="2" borderId="4" xfId="0" applyNumberFormat="1" applyFont="1" applyFill="1" applyBorder="1" applyAlignment="1" applyProtection="1">
      <alignment horizontal="center"/>
    </xf>
    <xf numFmtId="4" fontId="20" fillId="2" borderId="0" xfId="0" applyNumberFormat="1" applyFont="1" applyFill="1" applyProtection="1"/>
    <xf numFmtId="1" fontId="20" fillId="2" borderId="0" xfId="0" applyNumberFormat="1" applyFont="1" applyFill="1" applyBorder="1" applyProtection="1"/>
    <xf numFmtId="165" fontId="20" fillId="2" borderId="0" xfId="0" applyNumberFormat="1" applyFont="1" applyFill="1" applyBorder="1" applyProtection="1"/>
    <xf numFmtId="0" fontId="0" fillId="2" borderId="0" xfId="0" applyFill="1" applyProtection="1">
      <protection locked="0"/>
    </xf>
    <xf numFmtId="167" fontId="20" fillId="2" borderId="0" xfId="0" applyNumberFormat="1" applyFont="1" applyFill="1" applyAlignment="1" applyProtection="1">
      <alignment horizontal="center"/>
    </xf>
    <xf numFmtId="167" fontId="14" fillId="2" borderId="0" xfId="0" applyNumberFormat="1" applyFont="1" applyFill="1" applyAlignment="1" applyProtection="1">
      <alignment horizontal="center"/>
    </xf>
    <xf numFmtId="167" fontId="0" fillId="2" borderId="0" xfId="0" applyNumberFormat="1" applyFill="1" applyAlignment="1" applyProtection="1">
      <alignment horizontal="right"/>
    </xf>
    <xf numFmtId="167" fontId="2" fillId="2" borderId="0" xfId="0" applyNumberFormat="1" applyFont="1" applyFill="1" applyAlignment="1" applyProtection="1">
      <alignment horizontal="center"/>
    </xf>
    <xf numFmtId="167" fontId="0" fillId="2" borderId="0" xfId="0" applyNumberFormat="1" applyFill="1" applyProtection="1">
      <protection locked="0"/>
    </xf>
    <xf numFmtId="0" fontId="2" fillId="2" borderId="0" xfId="0" applyFont="1" applyFill="1" applyBorder="1" applyProtection="1"/>
    <xf numFmtId="0" fontId="4" fillId="2" borderId="0" xfId="0" applyFont="1" applyFill="1" applyBorder="1" applyProtection="1"/>
    <xf numFmtId="0" fontId="4" fillId="2" borderId="0" xfId="0" applyFont="1" applyFill="1" applyBorder="1" applyAlignment="1" applyProtection="1">
      <alignment horizontal="left"/>
    </xf>
    <xf numFmtId="164" fontId="0" fillId="2" borderId="0" xfId="0" applyNumberFormat="1" applyFill="1" applyBorder="1" applyAlignment="1" applyProtection="1">
      <alignment horizontal="right"/>
    </xf>
    <xf numFmtId="0" fontId="3" fillId="2" borderId="0" xfId="0" applyFont="1" applyFill="1" applyBorder="1" applyAlignment="1" applyProtection="1">
      <alignment horizontal="center"/>
    </xf>
    <xf numFmtId="0" fontId="3" fillId="2" borderId="0" xfId="0" applyFont="1" applyFill="1" applyBorder="1" applyAlignment="1" applyProtection="1">
      <alignment horizontal="center" wrapText="1"/>
    </xf>
    <xf numFmtId="0" fontId="11" fillId="2" borderId="0" xfId="0" applyFont="1" applyFill="1" applyBorder="1" applyAlignment="1" applyProtection="1">
      <alignment horizontal="center"/>
    </xf>
    <xf numFmtId="4" fontId="11" fillId="2" borderId="0" xfId="0" applyNumberFormat="1" applyFont="1" applyFill="1" applyBorder="1" applyAlignment="1" applyProtection="1">
      <alignment horizontal="center"/>
    </xf>
    <xf numFmtId="1" fontId="11" fillId="2" borderId="0" xfId="0" applyNumberFormat="1" applyFont="1" applyFill="1" applyBorder="1" applyAlignment="1" applyProtection="1">
      <alignment horizontal="center"/>
    </xf>
    <xf numFmtId="9" fontId="11" fillId="2" borderId="0" xfId="0" applyNumberFormat="1" applyFont="1" applyFill="1" applyBorder="1" applyAlignment="1" applyProtection="1">
      <alignment horizontal="center"/>
    </xf>
    <xf numFmtId="0" fontId="8" fillId="2" borderId="0" xfId="0" applyFont="1" applyFill="1" applyBorder="1" applyAlignment="1" applyProtection="1">
      <alignment horizontal="center"/>
    </xf>
    <xf numFmtId="1" fontId="0" fillId="2" borderId="0" xfId="0" applyNumberFormat="1" applyFont="1" applyFill="1" applyBorder="1" applyAlignment="1" applyProtection="1">
      <alignment horizontal="center"/>
    </xf>
    <xf numFmtId="2" fontId="5" fillId="2" borderId="0" xfId="0" applyNumberFormat="1" applyFont="1" applyFill="1" applyBorder="1" applyAlignment="1" applyProtection="1">
      <alignment horizontal="center"/>
    </xf>
    <xf numFmtId="4" fontId="0" fillId="2" borderId="0" xfId="0" applyNumberFormat="1" applyFill="1" applyBorder="1" applyAlignment="1" applyProtection="1">
      <alignment horizontal="center"/>
    </xf>
    <xf numFmtId="0" fontId="5" fillId="2" borderId="0" xfId="0" applyFont="1" applyFill="1" applyBorder="1" applyAlignment="1" applyProtection="1">
      <alignment horizontal="center"/>
    </xf>
    <xf numFmtId="4" fontId="0" fillId="2" borderId="0" xfId="0" applyNumberFormat="1" applyFont="1" applyFill="1" applyBorder="1" applyAlignment="1" applyProtection="1">
      <alignment horizontal="center"/>
    </xf>
    <xf numFmtId="164" fontId="0" fillId="2" borderId="0" xfId="0" applyNumberFormat="1" applyFill="1" applyBorder="1" applyAlignment="1" applyProtection="1">
      <alignment horizontal="center"/>
    </xf>
    <xf numFmtId="164" fontId="0" fillId="2" borderId="0" xfId="0" applyNumberFormat="1" applyFill="1" applyBorder="1" applyProtection="1"/>
    <xf numFmtId="2" fontId="2" fillId="2" borderId="0" xfId="0" applyNumberFormat="1" applyFont="1" applyFill="1" applyBorder="1" applyAlignment="1" applyProtection="1">
      <alignment horizontal="center"/>
    </xf>
    <xf numFmtId="164" fontId="10" fillId="2" borderId="0" xfId="0" applyNumberFormat="1" applyFont="1" applyFill="1" applyBorder="1" applyProtection="1"/>
    <xf numFmtId="0" fontId="0" fillId="2" borderId="0" xfId="0" applyFill="1" applyBorder="1" applyAlignment="1" applyProtection="1">
      <alignment horizontal="center"/>
    </xf>
    <xf numFmtId="0" fontId="0" fillId="2" borderId="0" xfId="0" applyFont="1" applyFill="1" applyBorder="1" applyAlignment="1" applyProtection="1">
      <alignment horizontal="center"/>
    </xf>
    <xf numFmtId="0" fontId="0" fillId="2" borderId="0" xfId="0" applyFill="1" applyBorder="1" applyAlignment="1" applyProtection="1">
      <alignment horizontal="right"/>
    </xf>
    <xf numFmtId="164" fontId="0" fillId="2" borderId="0" xfId="0" applyNumberFormat="1" applyFont="1" applyFill="1" applyBorder="1" applyAlignment="1" applyProtection="1">
      <alignment horizontal="center"/>
    </xf>
    <xf numFmtId="0" fontId="2" fillId="2" borderId="0" xfId="0" applyFont="1" applyFill="1" applyBorder="1" applyAlignment="1" applyProtection="1">
      <alignment horizontal="right"/>
    </xf>
    <xf numFmtId="1" fontId="8" fillId="2" borderId="2" xfId="0" applyNumberFormat="1" applyFont="1" applyFill="1" applyBorder="1" applyAlignment="1" applyProtection="1">
      <alignment horizontal="center"/>
    </xf>
    <xf numFmtId="1" fontId="11" fillId="2" borderId="2" xfId="0" applyNumberFormat="1" applyFont="1" applyFill="1" applyBorder="1" applyAlignment="1" applyProtection="1">
      <alignment horizontal="center"/>
    </xf>
    <xf numFmtId="9" fontId="11" fillId="2" borderId="2" xfId="0" applyNumberFormat="1" applyFont="1" applyFill="1" applyBorder="1" applyAlignment="1" applyProtection="1">
      <alignment horizontal="center"/>
    </xf>
    <xf numFmtId="3" fontId="0" fillId="2" borderId="2" xfId="0" applyNumberFormat="1" applyFont="1" applyFill="1" applyBorder="1" applyAlignment="1" applyProtection="1">
      <alignment horizontal="center"/>
    </xf>
    <xf numFmtId="4" fontId="2" fillId="2" borderId="2" xfId="0" applyNumberFormat="1" applyFont="1" applyFill="1" applyBorder="1" applyAlignment="1" applyProtection="1">
      <alignment horizontal="center"/>
    </xf>
    <xf numFmtId="164" fontId="2" fillId="2" borderId="2" xfId="0" applyNumberFormat="1" applyFont="1" applyFill="1" applyBorder="1" applyAlignment="1" applyProtection="1">
      <alignment horizontal="center"/>
    </xf>
    <xf numFmtId="0" fontId="17" fillId="2" borderId="0" xfId="0" applyFont="1" applyFill="1" applyAlignment="1" applyProtection="1">
      <alignment horizontal="center"/>
    </xf>
    <xf numFmtId="1" fontId="17" fillId="2" borderId="0" xfId="0" applyNumberFormat="1" applyFont="1" applyFill="1" applyAlignment="1" applyProtection="1">
      <alignment horizontal="center"/>
    </xf>
    <xf numFmtId="9" fontId="17" fillId="2" borderId="0" xfId="0" applyNumberFormat="1" applyFont="1" applyFill="1" applyAlignment="1" applyProtection="1">
      <alignment horizontal="center"/>
    </xf>
    <xf numFmtId="164" fontId="14" fillId="2" borderId="1" xfId="0" applyNumberFormat="1" applyFont="1" applyFill="1" applyBorder="1" applyAlignment="1" applyProtection="1">
      <alignment horizontal="center"/>
    </xf>
    <xf numFmtId="164" fontId="6" fillId="2" borderId="0" xfId="0" applyNumberFormat="1" applyFont="1" applyFill="1" applyBorder="1" applyAlignment="1" applyProtection="1">
      <alignment horizontal="center"/>
    </xf>
    <xf numFmtId="0" fontId="14" fillId="2" borderId="0" xfId="0" applyFont="1" applyFill="1" applyBorder="1" applyProtection="1"/>
    <xf numFmtId="2" fontId="0" fillId="2" borderId="0" xfId="0" applyNumberFormat="1" applyFill="1" applyBorder="1" applyAlignment="1" applyProtection="1">
      <alignment horizontal="center"/>
    </xf>
    <xf numFmtId="2" fontId="0" fillId="2" borderId="0" xfId="0" applyNumberFormat="1" applyFont="1" applyFill="1" applyBorder="1" applyAlignment="1" applyProtection="1">
      <alignment horizontal="center"/>
    </xf>
    <xf numFmtId="0" fontId="10" fillId="2" borderId="0" xfId="0" applyFont="1" applyFill="1" applyBorder="1" applyProtection="1"/>
    <xf numFmtId="165" fontId="10" fillId="2" borderId="0" xfId="0" applyNumberFormat="1" applyFont="1" applyFill="1" applyBorder="1" applyProtection="1"/>
    <xf numFmtId="0" fontId="2" fillId="2" borderId="0" xfId="0" applyFont="1" applyFill="1" applyBorder="1" applyAlignment="1" applyProtection="1">
      <alignment horizontal="center"/>
    </xf>
    <xf numFmtId="4" fontId="18" fillId="3" borderId="0" xfId="0" applyNumberFormat="1" applyFont="1" applyFill="1" applyAlignment="1" applyProtection="1">
      <alignment horizontal="center"/>
      <protection locked="0"/>
    </xf>
    <xf numFmtId="167" fontId="9" fillId="2" borderId="0" xfId="0" applyNumberFormat="1" applyFont="1" applyFill="1" applyAlignment="1" applyProtection="1">
      <alignment horizontal="center"/>
    </xf>
    <xf numFmtId="167" fontId="0" fillId="2" borderId="0" xfId="0" applyNumberFormat="1" applyFill="1" applyAlignment="1" applyProtection="1">
      <alignment horizontal="center"/>
    </xf>
    <xf numFmtId="166" fontId="17" fillId="3" borderId="0" xfId="0" applyNumberFormat="1" applyFont="1" applyFill="1" applyAlignment="1" applyProtection="1">
      <alignment horizontal="center"/>
      <protection locked="0"/>
    </xf>
    <xf numFmtId="0" fontId="15" fillId="4" borderId="0" xfId="0" applyFont="1" applyFill="1" applyAlignment="1" applyProtection="1">
      <alignment horizontal="left"/>
      <protection locked="0"/>
    </xf>
    <xf numFmtId="1" fontId="15" fillId="4" borderId="0" xfId="0" applyNumberFormat="1" applyFont="1" applyFill="1" applyAlignment="1" applyProtection="1">
      <alignment horizontal="center"/>
      <protection locked="0"/>
    </xf>
    <xf numFmtId="2" fontId="15" fillId="4" borderId="0" xfId="0" applyNumberFormat="1" applyFont="1" applyFill="1" applyAlignment="1" applyProtection="1">
      <alignment horizontal="center"/>
      <protection locked="0"/>
    </xf>
    <xf numFmtId="1" fontId="19" fillId="4" borderId="0" xfId="0" applyNumberFormat="1" applyFont="1" applyFill="1" applyAlignment="1" applyProtection="1">
      <alignment horizontal="center"/>
    </xf>
    <xf numFmtId="4" fontId="6" fillId="4" borderId="0" xfId="0" applyNumberFormat="1" applyFont="1" applyFill="1" applyAlignment="1" applyProtection="1">
      <alignment horizontal="center"/>
    </xf>
    <xf numFmtId="4" fontId="0" fillId="4" borderId="0" xfId="0" applyNumberFormat="1" applyFill="1" applyAlignment="1" applyProtection="1">
      <alignment horizontal="center"/>
    </xf>
    <xf numFmtId="0" fontId="0" fillId="4" borderId="0" xfId="0" applyFill="1" applyProtection="1"/>
    <xf numFmtId="3" fontId="24" fillId="2" borderId="1" xfId="0" applyNumberFormat="1" applyFont="1" applyFill="1" applyBorder="1" applyAlignment="1" applyProtection="1">
      <alignment horizontal="center"/>
    </xf>
    <xf numFmtId="2" fontId="18" fillId="3" borderId="0" xfId="0" applyNumberFormat="1" applyFont="1" applyFill="1" applyBorder="1" applyAlignment="1" applyProtection="1">
      <alignment horizontal="center"/>
    </xf>
    <xf numFmtId="2" fontId="18" fillId="2" borderId="0" xfId="0" applyNumberFormat="1" applyFont="1" applyFill="1" applyBorder="1" applyAlignment="1" applyProtection="1">
      <alignment horizontal="center"/>
    </xf>
    <xf numFmtId="2" fontId="14" fillId="2" borderId="0" xfId="0" applyNumberFormat="1" applyFont="1" applyFill="1" applyBorder="1" applyAlignment="1" applyProtection="1">
      <alignment horizontal="center"/>
    </xf>
    <xf numFmtId="1" fontId="24" fillId="2" borderId="1" xfId="0" applyNumberFormat="1" applyFont="1" applyFill="1" applyBorder="1" applyAlignment="1" applyProtection="1">
      <alignment horizontal="center"/>
    </xf>
    <xf numFmtId="3" fontId="14" fillId="2" borderId="0" xfId="0" applyNumberFormat="1" applyFont="1" applyFill="1" applyAlignment="1" applyProtection="1">
      <alignment horizontal="center"/>
    </xf>
    <xf numFmtId="0" fontId="2" fillId="2" borderId="0" xfId="0" applyFont="1" applyFill="1" applyAlignment="1">
      <alignment horizontal="left"/>
    </xf>
    <xf numFmtId="2" fontId="2" fillId="2" borderId="0" xfId="0" applyNumberFormat="1" applyFont="1" applyFill="1" applyBorder="1" applyAlignment="1" applyProtection="1">
      <alignment horizontal="left"/>
    </xf>
    <xf numFmtId="1" fontId="6" fillId="2" borderId="0" xfId="0" applyNumberFormat="1" applyFont="1" applyFill="1" applyBorder="1" applyAlignment="1" applyProtection="1">
      <alignment horizontal="left"/>
    </xf>
    <xf numFmtId="0" fontId="6" fillId="2" borderId="0" xfId="0" applyFont="1" applyFill="1" applyBorder="1" applyAlignment="1" applyProtection="1">
      <alignment horizontal="left"/>
    </xf>
    <xf numFmtId="0" fontId="25" fillId="2" borderId="0" xfId="0" applyFont="1" applyFill="1" applyProtection="1"/>
    <xf numFmtId="164" fontId="25" fillId="2" borderId="0" xfId="0" applyNumberFormat="1" applyFont="1" applyFill="1" applyAlignment="1" applyProtection="1">
      <alignment horizontal="left"/>
    </xf>
    <xf numFmtId="0" fontId="14" fillId="2" borderId="2" xfId="0" applyFont="1" applyFill="1" applyBorder="1" applyProtection="1"/>
    <xf numFmtId="1" fontId="24" fillId="2" borderId="0" xfId="0" applyNumberFormat="1" applyFont="1" applyFill="1" applyBorder="1" applyAlignment="1" applyProtection="1">
      <alignment horizontal="center"/>
    </xf>
    <xf numFmtId="2" fontId="2" fillId="2" borderId="0" xfId="0" applyNumberFormat="1" applyFont="1" applyFill="1" applyBorder="1" applyAlignment="1" applyProtection="1">
      <alignment horizontal="center" vertical="center"/>
    </xf>
    <xf numFmtId="0" fontId="20" fillId="2" borderId="0" xfId="0" applyFont="1" applyFill="1" applyBorder="1" applyAlignment="1" applyProtection="1">
      <alignment horizontal="center"/>
    </xf>
    <xf numFmtId="0" fontId="6" fillId="2" borderId="2" xfId="0" applyFont="1" applyFill="1" applyBorder="1" applyAlignment="1" applyProtection="1">
      <alignment horizontal="center"/>
    </xf>
    <xf numFmtId="167" fontId="9" fillId="2" borderId="0" xfId="0" applyNumberFormat="1" applyFont="1" applyFill="1" applyAlignment="1" applyProtection="1">
      <alignment horizontal="center"/>
    </xf>
    <xf numFmtId="167" fontId="0" fillId="2" borderId="0" xfId="0" applyNumberFormat="1" applyFill="1" applyAlignment="1" applyProtection="1">
      <alignment horizontal="center"/>
    </xf>
    <xf numFmtId="0" fontId="6" fillId="2" borderId="0" xfId="0" applyFont="1" applyFill="1" applyAlignment="1" applyProtection="1">
      <alignment horizontal="center"/>
    </xf>
    <xf numFmtId="0" fontId="7" fillId="3" borderId="4" xfId="0" applyFont="1" applyFill="1" applyBorder="1" applyAlignment="1" applyProtection="1">
      <protection locked="0"/>
    </xf>
    <xf numFmtId="0" fontId="7" fillId="3" borderId="3" xfId="0" applyFont="1" applyFill="1" applyBorder="1" applyAlignment="1" applyProtection="1">
      <protection locked="0"/>
    </xf>
    <xf numFmtId="164" fontId="7" fillId="3" borderId="3" xfId="0" applyNumberFormat="1" applyFont="1" applyFill="1" applyBorder="1" applyAlignment="1" applyProtection="1">
      <protection locked="0"/>
    </xf>
    <xf numFmtId="164" fontId="12" fillId="3" borderId="3" xfId="1" applyNumberFormat="1" applyFill="1" applyBorder="1" applyAlignment="1" applyProtection="1">
      <protection locked="0"/>
    </xf>
    <xf numFmtId="0" fontId="13" fillId="2" borderId="0" xfId="0" applyFont="1" applyFill="1" applyBorder="1" applyProtection="1"/>
    <xf numFmtId="0" fontId="6" fillId="2" borderId="0" xfId="0" applyFont="1" applyFill="1" applyBorder="1" applyAlignment="1" applyProtection="1">
      <alignment horizontal="center"/>
    </xf>
    <xf numFmtId="0" fontId="26" fillId="2" borderId="0" xfId="0" applyFont="1" applyFill="1" applyAlignment="1" applyProtection="1">
      <alignment horizontal="center"/>
    </xf>
    <xf numFmtId="0" fontId="2" fillId="2" borderId="0" xfId="0" applyFont="1" applyFill="1" applyAlignment="1" applyProtection="1">
      <alignment horizontal="center"/>
    </xf>
    <xf numFmtId="0" fontId="0" fillId="2" borderId="0" xfId="0" applyFont="1" applyFill="1" applyBorder="1" applyAlignment="1" applyProtection="1">
      <alignment horizontal="center"/>
    </xf>
    <xf numFmtId="0" fontId="26" fillId="2" borderId="0" xfId="0" applyFont="1" applyFill="1" applyAlignment="1" applyProtection="1">
      <alignment horizontal="center" wrapText="1" readingOrder="1"/>
    </xf>
    <xf numFmtId="0" fontId="0" fillId="0" borderId="0" xfId="0" applyAlignment="1">
      <alignment horizontal="center" wrapText="1" readingOrder="1"/>
    </xf>
    <xf numFmtId="0" fontId="27" fillId="3" borderId="9" xfId="0" applyFont="1" applyFill="1" applyBorder="1" applyAlignment="1" applyProtection="1">
      <alignment horizontal="left"/>
      <protection locked="0"/>
    </xf>
    <xf numFmtId="1" fontId="15" fillId="0" borderId="10" xfId="0" applyNumberFormat="1" applyFont="1" applyBorder="1" applyAlignment="1" applyProtection="1">
      <alignment horizontal="center"/>
      <protection locked="0"/>
    </xf>
    <xf numFmtId="2" fontId="15" fillId="0" borderId="10" xfId="0" applyNumberFormat="1" applyFont="1" applyBorder="1" applyAlignment="1" applyProtection="1">
      <alignment horizontal="center"/>
      <protection locked="0"/>
    </xf>
    <xf numFmtId="1" fontId="19" fillId="2" borderId="10" xfId="0" applyNumberFormat="1" applyFont="1" applyFill="1" applyBorder="1" applyAlignment="1" applyProtection="1">
      <alignment horizontal="center"/>
    </xf>
    <xf numFmtId="4" fontId="6" fillId="2" borderId="10" xfId="0" applyNumberFormat="1" applyFont="1" applyFill="1" applyBorder="1" applyAlignment="1" applyProtection="1">
      <alignment horizontal="center"/>
    </xf>
    <xf numFmtId="4" fontId="0" fillId="2" borderId="10" xfId="0" applyNumberFormat="1" applyFill="1" applyBorder="1" applyAlignment="1" applyProtection="1">
      <alignment horizontal="center"/>
    </xf>
    <xf numFmtId="0" fontId="0" fillId="2" borderId="11" xfId="0" applyFill="1" applyBorder="1" applyProtection="1"/>
  </cellXfs>
  <cellStyles count="2">
    <cellStyle name="Lien hypertexte"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7E0021"/>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CC"/>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CA"/>
              <a:t>Consommation VS production</a:t>
            </a:r>
          </a:p>
        </c:rich>
      </c:tx>
      <c:overlay val="0"/>
    </c:title>
    <c:autoTitleDeleted val="0"/>
    <c:plotArea>
      <c:layout/>
      <c:lineChart>
        <c:grouping val="standard"/>
        <c:varyColors val="0"/>
        <c:ser>
          <c:idx val="1"/>
          <c:order val="0"/>
          <c:tx>
            <c:v>Consom.</c:v>
          </c:tx>
          <c:spPr>
            <a:ln>
              <a:solidFill>
                <a:srgbClr val="0000CC"/>
              </a:solidFill>
            </a:ln>
          </c:spPr>
          <c:marker>
            <c:symbol val="none"/>
          </c:marker>
          <c:cat>
            <c:strRef>
              <c:f>Calculs!$A$27:$A$38</c:f>
              <c:strCache>
                <c:ptCount val="12"/>
                <c:pt idx="0">
                  <c:v>Janv</c:v>
                </c:pt>
                <c:pt idx="1">
                  <c:v>Fev</c:v>
                </c:pt>
                <c:pt idx="2">
                  <c:v>Mars</c:v>
                </c:pt>
                <c:pt idx="3">
                  <c:v>Avril</c:v>
                </c:pt>
                <c:pt idx="4">
                  <c:v>Mai</c:v>
                </c:pt>
                <c:pt idx="5">
                  <c:v>Juin</c:v>
                </c:pt>
                <c:pt idx="6">
                  <c:v>Juillet</c:v>
                </c:pt>
                <c:pt idx="7">
                  <c:v>Aout</c:v>
                </c:pt>
                <c:pt idx="8">
                  <c:v>Sep</c:v>
                </c:pt>
                <c:pt idx="9">
                  <c:v>Oct</c:v>
                </c:pt>
                <c:pt idx="10">
                  <c:v>Nov</c:v>
                </c:pt>
                <c:pt idx="11">
                  <c:v>Déc</c:v>
                </c:pt>
              </c:strCache>
            </c:strRef>
          </c:cat>
          <c:val>
            <c:numRef>
              <c:f>Calculs!$B$27:$B$38</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0A06-4020-898C-BF0549719867}"/>
            </c:ext>
          </c:extLst>
        </c:ser>
        <c:ser>
          <c:idx val="0"/>
          <c:order val="1"/>
          <c:tx>
            <c:v>33 Deg.</c:v>
          </c:tx>
          <c:spPr>
            <a:ln>
              <a:solidFill>
                <a:srgbClr val="FFC000"/>
              </a:solidFill>
            </a:ln>
          </c:spPr>
          <c:marker>
            <c:symbol val="none"/>
          </c:marker>
          <c:val>
            <c:numRef>
              <c:f>Calculs!$Q$27:$Q$38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0A06-4020-898C-BF0549719867}"/>
            </c:ext>
          </c:extLst>
        </c:ser>
        <c:ser>
          <c:idx val="2"/>
          <c:order val="2"/>
          <c:tx>
            <c:v>48 Deg.</c:v>
          </c:tx>
          <c:spPr>
            <a:ln>
              <a:solidFill>
                <a:srgbClr val="FFC000"/>
              </a:solidFill>
            </a:ln>
          </c:spPr>
          <c:marker>
            <c:symbol val="none"/>
          </c:marker>
          <c:val>
            <c:numRef>
              <c:f>Calculs!$P$27:$P$38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0A06-4020-898C-BF0549719867}"/>
            </c:ext>
          </c:extLst>
        </c:ser>
        <c:ser>
          <c:idx val="3"/>
          <c:order val="3"/>
          <c:tx>
            <c:v>63 Deg.</c:v>
          </c:tx>
          <c:spPr>
            <a:ln>
              <a:solidFill>
                <a:srgbClr val="FFC000"/>
              </a:solidFill>
            </a:ln>
          </c:spPr>
          <c:marker>
            <c:symbol val="none"/>
          </c:marker>
          <c:val>
            <c:numRef>
              <c:f>Calculs!$O$27:$O$38</c:f>
              <c:numCache>
                <c:formatCode>;;;</c:formatCode>
                <c:ptCount val="12"/>
                <c:pt idx="0">
                  <c:v>43.091999999999999</c:v>
                </c:pt>
                <c:pt idx="1">
                  <c:v>72.717750000000009</c:v>
                </c:pt>
                <c:pt idx="2">
                  <c:v>99.65025</c:v>
                </c:pt>
                <c:pt idx="3">
                  <c:v>113.1165</c:v>
                </c:pt>
                <c:pt idx="4">
                  <c:v>118.503</c:v>
                </c:pt>
                <c:pt idx="5">
                  <c:v>113.1165</c:v>
                </c:pt>
                <c:pt idx="6">
                  <c:v>113.1165</c:v>
                </c:pt>
                <c:pt idx="7">
                  <c:v>110.42324999999998</c:v>
                </c:pt>
                <c:pt idx="8">
                  <c:v>88.877249999999989</c:v>
                </c:pt>
                <c:pt idx="9">
                  <c:v>75.410999999999987</c:v>
                </c:pt>
                <c:pt idx="10">
                  <c:v>45.785249999999998</c:v>
                </c:pt>
                <c:pt idx="11">
                  <c:v>26.932499999999997</c:v>
                </c:pt>
              </c:numCache>
            </c:numRef>
          </c:val>
          <c:smooth val="0"/>
          <c:extLst>
            <c:ext xmlns:c16="http://schemas.microsoft.com/office/drawing/2014/chart" uri="{C3380CC4-5D6E-409C-BE32-E72D297353CC}">
              <c16:uniqueId val="{00000003-0A06-4020-898C-BF0549719867}"/>
            </c:ext>
          </c:extLst>
        </c:ser>
        <c:ser>
          <c:idx val="9"/>
          <c:order val="4"/>
          <c:tx>
            <c:v>33 - 63 Deg,</c:v>
          </c:tx>
          <c:spPr>
            <a:ln>
              <a:solidFill>
                <a:srgbClr val="FFC000"/>
              </a:solidFill>
            </a:ln>
          </c:spPr>
          <c:marker>
            <c:symbol val="none"/>
          </c:marker>
          <c:val>
            <c:numRef>
              <c:f>Calculs!$S$27:$S$38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0A06-4020-898C-BF0549719867}"/>
            </c:ext>
          </c:extLst>
        </c:ser>
        <c:ser>
          <c:idx val="7"/>
          <c:order val="5"/>
          <c:tx>
            <c:v>Eolienne</c:v>
          </c:tx>
          <c:spPr>
            <a:ln>
              <a:solidFill>
                <a:srgbClr val="7030A0"/>
              </a:solidFill>
            </a:ln>
          </c:spPr>
          <c:marker>
            <c:symbol val="none"/>
          </c:marker>
          <c:val>
            <c:numRef>
              <c:f>Calculs!$U$27:$U$38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0A06-4020-898C-BF0549719867}"/>
            </c:ext>
          </c:extLst>
        </c:ser>
        <c:ser>
          <c:idx val="10"/>
          <c:order val="6"/>
          <c:tx>
            <c:v>Prod. Tot.</c:v>
          </c:tx>
          <c:spPr>
            <a:ln>
              <a:solidFill>
                <a:srgbClr val="00B050"/>
              </a:solidFill>
            </a:ln>
          </c:spPr>
          <c:marker>
            <c:symbol val="none"/>
          </c:marker>
          <c:val>
            <c:numRef>
              <c:f>Calculs!$V$27:$V$38</c:f>
              <c:numCache>
                <c:formatCode>;;;</c:formatCode>
                <c:ptCount val="12"/>
                <c:pt idx="0">
                  <c:v>43.091999999999999</c:v>
                </c:pt>
                <c:pt idx="1">
                  <c:v>72.717750000000009</c:v>
                </c:pt>
                <c:pt idx="2">
                  <c:v>99.65025</c:v>
                </c:pt>
                <c:pt idx="3">
                  <c:v>113.1165</c:v>
                </c:pt>
                <c:pt idx="4">
                  <c:v>118.503</c:v>
                </c:pt>
                <c:pt idx="5">
                  <c:v>113.1165</c:v>
                </c:pt>
                <c:pt idx="6">
                  <c:v>113.1165</c:v>
                </c:pt>
                <c:pt idx="7">
                  <c:v>110.42324999999998</c:v>
                </c:pt>
                <c:pt idx="8">
                  <c:v>88.877249999999989</c:v>
                </c:pt>
                <c:pt idx="9">
                  <c:v>75.410999999999987</c:v>
                </c:pt>
                <c:pt idx="10">
                  <c:v>45.785249999999998</c:v>
                </c:pt>
                <c:pt idx="11">
                  <c:v>26.932499999999997</c:v>
                </c:pt>
              </c:numCache>
            </c:numRef>
          </c:val>
          <c:smooth val="0"/>
          <c:extLst>
            <c:ext xmlns:c16="http://schemas.microsoft.com/office/drawing/2014/chart" uri="{C3380CC4-5D6E-409C-BE32-E72D297353CC}">
              <c16:uniqueId val="{00000006-0A06-4020-898C-BF0549719867}"/>
            </c:ext>
          </c:extLst>
        </c:ser>
        <c:ser>
          <c:idx val="8"/>
          <c:order val="7"/>
          <c:tx>
            <c:v>Géné.</c:v>
          </c:tx>
          <c:spPr>
            <a:ln>
              <a:solidFill>
                <a:srgbClr val="FF0000"/>
              </a:solidFill>
            </a:ln>
          </c:spPr>
          <c:marker>
            <c:symbol val="none"/>
          </c:marker>
          <c:val>
            <c:numRef>
              <c:f>Calculs!$W$27:$W$38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7-0A06-4020-898C-BF0549719867}"/>
            </c:ext>
          </c:extLst>
        </c:ser>
        <c:dLbls>
          <c:showLegendKey val="0"/>
          <c:showVal val="0"/>
          <c:showCatName val="0"/>
          <c:showSerName val="0"/>
          <c:showPercent val="0"/>
          <c:showBubbleSize val="0"/>
        </c:dLbls>
        <c:smooth val="0"/>
        <c:axId val="98694272"/>
        <c:axId val="98695808"/>
      </c:lineChart>
      <c:catAx>
        <c:axId val="98694272"/>
        <c:scaling>
          <c:orientation val="minMax"/>
        </c:scaling>
        <c:delete val="0"/>
        <c:axPos val="b"/>
        <c:numFmt formatCode="General" sourceLinked="0"/>
        <c:majorTickMark val="none"/>
        <c:minorTickMark val="none"/>
        <c:tickLblPos val="nextTo"/>
        <c:crossAx val="98695808"/>
        <c:crosses val="autoZero"/>
        <c:auto val="1"/>
        <c:lblAlgn val="ctr"/>
        <c:lblOffset val="100"/>
        <c:noMultiLvlLbl val="0"/>
      </c:catAx>
      <c:valAx>
        <c:axId val="98695808"/>
        <c:scaling>
          <c:orientation val="minMax"/>
        </c:scaling>
        <c:delete val="0"/>
        <c:axPos val="l"/>
        <c:majorGridlines/>
        <c:title>
          <c:tx>
            <c:rich>
              <a:bodyPr/>
              <a:lstStyle/>
              <a:p>
                <a:pPr>
                  <a:defRPr/>
                </a:pPr>
                <a:r>
                  <a:rPr lang="fr-CA"/>
                  <a:t>Kwh / Mois</a:t>
                </a:r>
              </a:p>
            </c:rich>
          </c:tx>
          <c:overlay val="0"/>
        </c:title>
        <c:numFmt formatCode="0.00" sourceLinked="1"/>
        <c:majorTickMark val="none"/>
        <c:minorTickMark val="none"/>
        <c:tickLblPos val="nextTo"/>
        <c:crossAx val="98694272"/>
        <c:crosses val="autoZero"/>
        <c:crossBetween val="between"/>
      </c:valAx>
    </c:plotArea>
    <c:legend>
      <c:legendPos val="r"/>
      <c:layout>
        <c:manualLayout>
          <c:xMode val="edge"/>
          <c:yMode val="edge"/>
          <c:x val="0.80556859369641376"/>
          <c:y val="0.1993632908806458"/>
          <c:w val="0.19215119610261411"/>
          <c:h val="0.67129128467854693"/>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ctrlProps/ctrlProp1.xml><?xml version="1.0" encoding="utf-8"?>
<formControlPr xmlns="http://schemas.microsoft.com/office/spreadsheetml/2009/9/main" objectType="CheckBox" fmlaLink="$N$16" lockText="1"/>
</file>

<file path=xl/ctrlProps/ctrlProp10.xml><?xml version="1.0" encoding="utf-8"?>
<formControlPr xmlns="http://schemas.microsoft.com/office/spreadsheetml/2009/9/main" objectType="CheckBox" fmlaLink="$P$17" lockText="1"/>
</file>

<file path=xl/ctrlProps/ctrlProp100.xml><?xml version="1.0" encoding="utf-8"?>
<formControlPr xmlns="http://schemas.microsoft.com/office/spreadsheetml/2009/9/main" objectType="CheckBox" fmlaLink="$O$30" lockText="1"/>
</file>

<file path=xl/ctrlProps/ctrlProp101.xml><?xml version="1.0" encoding="utf-8"?>
<formControlPr xmlns="http://schemas.microsoft.com/office/spreadsheetml/2009/9/main" objectType="CheckBox" fmlaLink="$P$30" lockText="1"/>
</file>

<file path=xl/ctrlProps/ctrlProp102.xml><?xml version="1.0" encoding="utf-8"?>
<formControlPr xmlns="http://schemas.microsoft.com/office/spreadsheetml/2009/9/main" objectType="CheckBox" fmlaLink="$Q$30" lockText="1"/>
</file>

<file path=xl/ctrlProps/ctrlProp103.xml><?xml version="1.0" encoding="utf-8"?>
<formControlPr xmlns="http://schemas.microsoft.com/office/spreadsheetml/2009/9/main" objectType="CheckBox" fmlaLink="$S$30" lockText="1"/>
</file>

<file path=xl/ctrlProps/ctrlProp104.xml><?xml version="1.0" encoding="utf-8"?>
<formControlPr xmlns="http://schemas.microsoft.com/office/spreadsheetml/2009/9/main" objectType="CheckBox" fmlaLink="$T$30" lockText="1"/>
</file>

<file path=xl/ctrlProps/ctrlProp105.xml><?xml version="1.0" encoding="utf-8"?>
<formControlPr xmlns="http://schemas.microsoft.com/office/spreadsheetml/2009/9/main" objectType="CheckBox" fmlaLink="$K$30" lockText="1"/>
</file>

<file path=xl/ctrlProps/ctrlProp106.xml><?xml version="1.0" encoding="utf-8"?>
<formControlPr xmlns="http://schemas.microsoft.com/office/spreadsheetml/2009/9/main" objectType="CheckBox" fmlaLink="$N$31" lockText="1"/>
</file>

<file path=xl/ctrlProps/ctrlProp107.xml><?xml version="1.0" encoding="utf-8"?>
<formControlPr xmlns="http://schemas.microsoft.com/office/spreadsheetml/2009/9/main" objectType="CheckBox" fmlaLink="$O$31" lockText="1"/>
</file>

<file path=xl/ctrlProps/ctrlProp108.xml><?xml version="1.0" encoding="utf-8"?>
<formControlPr xmlns="http://schemas.microsoft.com/office/spreadsheetml/2009/9/main" objectType="CheckBox" fmlaLink="$P$31" lockText="1"/>
</file>

<file path=xl/ctrlProps/ctrlProp109.xml><?xml version="1.0" encoding="utf-8"?>
<formControlPr xmlns="http://schemas.microsoft.com/office/spreadsheetml/2009/9/main" objectType="CheckBox" fmlaLink="$Q$31" lockText="1"/>
</file>

<file path=xl/ctrlProps/ctrlProp11.xml><?xml version="1.0" encoding="utf-8"?>
<formControlPr xmlns="http://schemas.microsoft.com/office/spreadsheetml/2009/9/main" objectType="CheckBox" fmlaLink="$Q$17" lockText="1"/>
</file>

<file path=xl/ctrlProps/ctrlProp110.xml><?xml version="1.0" encoding="utf-8"?>
<formControlPr xmlns="http://schemas.microsoft.com/office/spreadsheetml/2009/9/main" objectType="CheckBox" fmlaLink="$S$31" lockText="1"/>
</file>

<file path=xl/ctrlProps/ctrlProp111.xml><?xml version="1.0" encoding="utf-8"?>
<formControlPr xmlns="http://schemas.microsoft.com/office/spreadsheetml/2009/9/main" objectType="CheckBox" fmlaLink="$T$31" lockText="1"/>
</file>

<file path=xl/ctrlProps/ctrlProp112.xml><?xml version="1.0" encoding="utf-8"?>
<formControlPr xmlns="http://schemas.microsoft.com/office/spreadsheetml/2009/9/main" objectType="CheckBox" fmlaLink="$K$31" lockText="1"/>
</file>

<file path=xl/ctrlProps/ctrlProp113.xml><?xml version="1.0" encoding="utf-8"?>
<formControlPr xmlns="http://schemas.microsoft.com/office/spreadsheetml/2009/9/main" objectType="CheckBox" fmlaLink="$N$32" lockText="1"/>
</file>

<file path=xl/ctrlProps/ctrlProp114.xml><?xml version="1.0" encoding="utf-8"?>
<formControlPr xmlns="http://schemas.microsoft.com/office/spreadsheetml/2009/9/main" objectType="CheckBox" fmlaLink="$O$32" lockText="1"/>
</file>

<file path=xl/ctrlProps/ctrlProp115.xml><?xml version="1.0" encoding="utf-8"?>
<formControlPr xmlns="http://schemas.microsoft.com/office/spreadsheetml/2009/9/main" objectType="CheckBox" fmlaLink="$P$32" lockText="1"/>
</file>

<file path=xl/ctrlProps/ctrlProp116.xml><?xml version="1.0" encoding="utf-8"?>
<formControlPr xmlns="http://schemas.microsoft.com/office/spreadsheetml/2009/9/main" objectType="CheckBox" fmlaLink="$Q$32" lockText="1"/>
</file>

<file path=xl/ctrlProps/ctrlProp117.xml><?xml version="1.0" encoding="utf-8"?>
<formControlPr xmlns="http://schemas.microsoft.com/office/spreadsheetml/2009/9/main" objectType="CheckBox" fmlaLink="$S$32" lockText="1"/>
</file>

<file path=xl/ctrlProps/ctrlProp118.xml><?xml version="1.0" encoding="utf-8"?>
<formControlPr xmlns="http://schemas.microsoft.com/office/spreadsheetml/2009/9/main" objectType="CheckBox" fmlaLink="$T$32" lockText="1"/>
</file>

<file path=xl/ctrlProps/ctrlProp119.xml><?xml version="1.0" encoding="utf-8"?>
<formControlPr xmlns="http://schemas.microsoft.com/office/spreadsheetml/2009/9/main" objectType="CheckBox" fmlaLink="$N$33" lockText="1"/>
</file>

<file path=xl/ctrlProps/ctrlProp12.xml><?xml version="1.0" encoding="utf-8"?>
<formControlPr xmlns="http://schemas.microsoft.com/office/spreadsheetml/2009/9/main" objectType="CheckBox" fmlaLink="$S$17" lockText="1"/>
</file>

<file path=xl/ctrlProps/ctrlProp120.xml><?xml version="1.0" encoding="utf-8"?>
<formControlPr xmlns="http://schemas.microsoft.com/office/spreadsheetml/2009/9/main" objectType="CheckBox" fmlaLink="$O$33" lockText="1"/>
</file>

<file path=xl/ctrlProps/ctrlProp121.xml><?xml version="1.0" encoding="utf-8"?>
<formControlPr xmlns="http://schemas.microsoft.com/office/spreadsheetml/2009/9/main" objectType="CheckBox" fmlaLink="$P$33" lockText="1"/>
</file>

<file path=xl/ctrlProps/ctrlProp122.xml><?xml version="1.0" encoding="utf-8"?>
<formControlPr xmlns="http://schemas.microsoft.com/office/spreadsheetml/2009/9/main" objectType="CheckBox" fmlaLink="$Q$33" lockText="1"/>
</file>

<file path=xl/ctrlProps/ctrlProp123.xml><?xml version="1.0" encoding="utf-8"?>
<formControlPr xmlns="http://schemas.microsoft.com/office/spreadsheetml/2009/9/main" objectType="CheckBox" fmlaLink="$S$33" lockText="1"/>
</file>

<file path=xl/ctrlProps/ctrlProp124.xml><?xml version="1.0" encoding="utf-8"?>
<formControlPr xmlns="http://schemas.microsoft.com/office/spreadsheetml/2009/9/main" objectType="CheckBox" fmlaLink="$T$33" lockText="1"/>
</file>

<file path=xl/ctrlProps/ctrlProp125.xml><?xml version="1.0" encoding="utf-8"?>
<formControlPr xmlns="http://schemas.microsoft.com/office/spreadsheetml/2009/9/main" objectType="CheckBox" fmlaLink="$N$34" lockText="1"/>
</file>

<file path=xl/ctrlProps/ctrlProp126.xml><?xml version="1.0" encoding="utf-8"?>
<formControlPr xmlns="http://schemas.microsoft.com/office/spreadsheetml/2009/9/main" objectType="CheckBox" fmlaLink="$O$34" lockText="1"/>
</file>

<file path=xl/ctrlProps/ctrlProp127.xml><?xml version="1.0" encoding="utf-8"?>
<formControlPr xmlns="http://schemas.microsoft.com/office/spreadsheetml/2009/9/main" objectType="CheckBox" fmlaLink="$P$34" lockText="1"/>
</file>

<file path=xl/ctrlProps/ctrlProp128.xml><?xml version="1.0" encoding="utf-8"?>
<formControlPr xmlns="http://schemas.microsoft.com/office/spreadsheetml/2009/9/main" objectType="CheckBox" fmlaLink="$Q$34" lockText="1"/>
</file>

<file path=xl/ctrlProps/ctrlProp129.xml><?xml version="1.0" encoding="utf-8"?>
<formControlPr xmlns="http://schemas.microsoft.com/office/spreadsheetml/2009/9/main" objectType="CheckBox" fmlaLink="$S$34" lockText="1"/>
</file>

<file path=xl/ctrlProps/ctrlProp13.xml><?xml version="1.0" encoding="utf-8"?>
<formControlPr xmlns="http://schemas.microsoft.com/office/spreadsheetml/2009/9/main" objectType="CheckBox" fmlaLink="$T$17" lockText="1"/>
</file>

<file path=xl/ctrlProps/ctrlProp130.xml><?xml version="1.0" encoding="utf-8"?>
<formControlPr xmlns="http://schemas.microsoft.com/office/spreadsheetml/2009/9/main" objectType="CheckBox" fmlaLink="$T$34" lockText="1"/>
</file>

<file path=xl/ctrlProps/ctrlProp131.xml><?xml version="1.0" encoding="utf-8"?>
<formControlPr xmlns="http://schemas.microsoft.com/office/spreadsheetml/2009/9/main" objectType="CheckBox" fmlaLink="$N$35" lockText="1"/>
</file>

<file path=xl/ctrlProps/ctrlProp132.xml><?xml version="1.0" encoding="utf-8"?>
<formControlPr xmlns="http://schemas.microsoft.com/office/spreadsheetml/2009/9/main" objectType="CheckBox" fmlaLink="$O$35" lockText="1"/>
</file>

<file path=xl/ctrlProps/ctrlProp133.xml><?xml version="1.0" encoding="utf-8"?>
<formControlPr xmlns="http://schemas.microsoft.com/office/spreadsheetml/2009/9/main" objectType="CheckBox" fmlaLink="$P$35" lockText="1"/>
</file>

<file path=xl/ctrlProps/ctrlProp134.xml><?xml version="1.0" encoding="utf-8"?>
<formControlPr xmlns="http://schemas.microsoft.com/office/spreadsheetml/2009/9/main" objectType="CheckBox" fmlaLink="$Q$35" lockText="1"/>
</file>

<file path=xl/ctrlProps/ctrlProp135.xml><?xml version="1.0" encoding="utf-8"?>
<formControlPr xmlns="http://schemas.microsoft.com/office/spreadsheetml/2009/9/main" objectType="CheckBox" fmlaLink="$S$35" lockText="1"/>
</file>

<file path=xl/ctrlProps/ctrlProp136.xml><?xml version="1.0" encoding="utf-8"?>
<formControlPr xmlns="http://schemas.microsoft.com/office/spreadsheetml/2009/9/main" objectType="CheckBox" fmlaLink="$T$35" lockText="1"/>
</file>

<file path=xl/ctrlProps/ctrlProp137.xml><?xml version="1.0" encoding="utf-8"?>
<formControlPr xmlns="http://schemas.microsoft.com/office/spreadsheetml/2009/9/main" objectType="CheckBox" fmlaLink="$N$36" lockText="1"/>
</file>

<file path=xl/ctrlProps/ctrlProp138.xml><?xml version="1.0" encoding="utf-8"?>
<formControlPr xmlns="http://schemas.microsoft.com/office/spreadsheetml/2009/9/main" objectType="CheckBox" fmlaLink="$O$36" lockText="1"/>
</file>

<file path=xl/ctrlProps/ctrlProp139.xml><?xml version="1.0" encoding="utf-8"?>
<formControlPr xmlns="http://schemas.microsoft.com/office/spreadsheetml/2009/9/main" objectType="CheckBox" fmlaLink="$P$36" lockText="1"/>
</file>

<file path=xl/ctrlProps/ctrlProp14.xml><?xml version="1.0" encoding="utf-8"?>
<formControlPr xmlns="http://schemas.microsoft.com/office/spreadsheetml/2009/9/main" objectType="CheckBox" fmlaLink="$K$17" lockText="1"/>
</file>

<file path=xl/ctrlProps/ctrlProp140.xml><?xml version="1.0" encoding="utf-8"?>
<formControlPr xmlns="http://schemas.microsoft.com/office/spreadsheetml/2009/9/main" objectType="CheckBox" fmlaLink="$Q$36" lockText="1"/>
</file>

<file path=xl/ctrlProps/ctrlProp141.xml><?xml version="1.0" encoding="utf-8"?>
<formControlPr xmlns="http://schemas.microsoft.com/office/spreadsheetml/2009/9/main" objectType="CheckBox" fmlaLink="$S$36" lockText="1"/>
</file>

<file path=xl/ctrlProps/ctrlProp142.xml><?xml version="1.0" encoding="utf-8"?>
<formControlPr xmlns="http://schemas.microsoft.com/office/spreadsheetml/2009/9/main" objectType="CheckBox" fmlaLink="$T$36" lockText="1"/>
</file>

<file path=xl/ctrlProps/ctrlProp143.xml><?xml version="1.0" encoding="utf-8"?>
<formControlPr xmlns="http://schemas.microsoft.com/office/spreadsheetml/2009/9/main" objectType="CheckBox" fmlaLink="$N$37" lockText="1"/>
</file>

<file path=xl/ctrlProps/ctrlProp144.xml><?xml version="1.0" encoding="utf-8"?>
<formControlPr xmlns="http://schemas.microsoft.com/office/spreadsheetml/2009/9/main" objectType="CheckBox" fmlaLink="$O$37" lockText="1"/>
</file>

<file path=xl/ctrlProps/ctrlProp145.xml><?xml version="1.0" encoding="utf-8"?>
<formControlPr xmlns="http://schemas.microsoft.com/office/spreadsheetml/2009/9/main" objectType="CheckBox" fmlaLink="$P$37" lockText="1"/>
</file>

<file path=xl/ctrlProps/ctrlProp146.xml><?xml version="1.0" encoding="utf-8"?>
<formControlPr xmlns="http://schemas.microsoft.com/office/spreadsheetml/2009/9/main" objectType="CheckBox" fmlaLink="$Q$37" lockText="1"/>
</file>

<file path=xl/ctrlProps/ctrlProp147.xml><?xml version="1.0" encoding="utf-8"?>
<formControlPr xmlns="http://schemas.microsoft.com/office/spreadsheetml/2009/9/main" objectType="CheckBox" fmlaLink="$S$37" lockText="1"/>
</file>

<file path=xl/ctrlProps/ctrlProp148.xml><?xml version="1.0" encoding="utf-8"?>
<formControlPr xmlns="http://schemas.microsoft.com/office/spreadsheetml/2009/9/main" objectType="CheckBox" fmlaLink="$T$37" lockText="1"/>
</file>

<file path=xl/ctrlProps/ctrlProp149.xml><?xml version="1.0" encoding="utf-8"?>
<formControlPr xmlns="http://schemas.microsoft.com/office/spreadsheetml/2009/9/main" objectType="CheckBox" fmlaLink="$N$38" lockText="1"/>
</file>

<file path=xl/ctrlProps/ctrlProp15.xml><?xml version="1.0" encoding="utf-8"?>
<formControlPr xmlns="http://schemas.microsoft.com/office/spreadsheetml/2009/9/main" objectType="CheckBox" fmlaLink="$N$18" lockText="1"/>
</file>

<file path=xl/ctrlProps/ctrlProp150.xml><?xml version="1.0" encoding="utf-8"?>
<formControlPr xmlns="http://schemas.microsoft.com/office/spreadsheetml/2009/9/main" objectType="CheckBox" fmlaLink="$O$38" lockText="1"/>
</file>

<file path=xl/ctrlProps/ctrlProp151.xml><?xml version="1.0" encoding="utf-8"?>
<formControlPr xmlns="http://schemas.microsoft.com/office/spreadsheetml/2009/9/main" objectType="CheckBox" fmlaLink="$P$38" lockText="1"/>
</file>

<file path=xl/ctrlProps/ctrlProp152.xml><?xml version="1.0" encoding="utf-8"?>
<formControlPr xmlns="http://schemas.microsoft.com/office/spreadsheetml/2009/9/main" objectType="CheckBox" fmlaLink="$Q$38" lockText="1"/>
</file>

<file path=xl/ctrlProps/ctrlProp153.xml><?xml version="1.0" encoding="utf-8"?>
<formControlPr xmlns="http://schemas.microsoft.com/office/spreadsheetml/2009/9/main" objectType="CheckBox" fmlaLink="$S$38" lockText="1"/>
</file>

<file path=xl/ctrlProps/ctrlProp154.xml><?xml version="1.0" encoding="utf-8"?>
<formControlPr xmlns="http://schemas.microsoft.com/office/spreadsheetml/2009/9/main" objectType="CheckBox" fmlaLink="$T$38" lockText="1"/>
</file>

<file path=xl/ctrlProps/ctrlProp155.xml><?xml version="1.0" encoding="utf-8"?>
<formControlPr xmlns="http://schemas.microsoft.com/office/spreadsheetml/2009/9/main" objectType="CheckBox" fmlaLink="$N$39" lockText="1"/>
</file>

<file path=xl/ctrlProps/ctrlProp156.xml><?xml version="1.0" encoding="utf-8"?>
<formControlPr xmlns="http://schemas.microsoft.com/office/spreadsheetml/2009/9/main" objectType="CheckBox" fmlaLink="$O$39" lockText="1"/>
</file>

<file path=xl/ctrlProps/ctrlProp157.xml><?xml version="1.0" encoding="utf-8"?>
<formControlPr xmlns="http://schemas.microsoft.com/office/spreadsheetml/2009/9/main" objectType="CheckBox" fmlaLink="$P$39" lockText="1"/>
</file>

<file path=xl/ctrlProps/ctrlProp158.xml><?xml version="1.0" encoding="utf-8"?>
<formControlPr xmlns="http://schemas.microsoft.com/office/spreadsheetml/2009/9/main" objectType="CheckBox" fmlaLink="$Q$39" lockText="1"/>
</file>

<file path=xl/ctrlProps/ctrlProp159.xml><?xml version="1.0" encoding="utf-8"?>
<formControlPr xmlns="http://schemas.microsoft.com/office/spreadsheetml/2009/9/main" objectType="CheckBox" fmlaLink="$S$39" lockText="1"/>
</file>

<file path=xl/ctrlProps/ctrlProp16.xml><?xml version="1.0" encoding="utf-8"?>
<formControlPr xmlns="http://schemas.microsoft.com/office/spreadsheetml/2009/9/main" objectType="CheckBox" fmlaLink="$O$18" lockText="1"/>
</file>

<file path=xl/ctrlProps/ctrlProp160.xml><?xml version="1.0" encoding="utf-8"?>
<formControlPr xmlns="http://schemas.microsoft.com/office/spreadsheetml/2009/9/main" objectType="CheckBox" fmlaLink="$T$39" lockText="1"/>
</file>

<file path=xl/ctrlProps/ctrlProp161.xml><?xml version="1.0" encoding="utf-8"?>
<formControlPr xmlns="http://schemas.microsoft.com/office/spreadsheetml/2009/9/main" objectType="CheckBox" fmlaLink="$N$40" lockText="1"/>
</file>

<file path=xl/ctrlProps/ctrlProp162.xml><?xml version="1.0" encoding="utf-8"?>
<formControlPr xmlns="http://schemas.microsoft.com/office/spreadsheetml/2009/9/main" objectType="CheckBox" fmlaLink="$O$40" lockText="1"/>
</file>

<file path=xl/ctrlProps/ctrlProp163.xml><?xml version="1.0" encoding="utf-8"?>
<formControlPr xmlns="http://schemas.microsoft.com/office/spreadsheetml/2009/9/main" objectType="CheckBox" fmlaLink="$P$40" lockText="1"/>
</file>

<file path=xl/ctrlProps/ctrlProp164.xml><?xml version="1.0" encoding="utf-8"?>
<formControlPr xmlns="http://schemas.microsoft.com/office/spreadsheetml/2009/9/main" objectType="CheckBox" fmlaLink="$Q$40" lockText="1"/>
</file>

<file path=xl/ctrlProps/ctrlProp165.xml><?xml version="1.0" encoding="utf-8"?>
<formControlPr xmlns="http://schemas.microsoft.com/office/spreadsheetml/2009/9/main" objectType="CheckBox" fmlaLink="$S$40" lockText="1"/>
</file>

<file path=xl/ctrlProps/ctrlProp166.xml><?xml version="1.0" encoding="utf-8"?>
<formControlPr xmlns="http://schemas.microsoft.com/office/spreadsheetml/2009/9/main" objectType="CheckBox" fmlaLink="$T$40" lockText="1"/>
</file>

<file path=xl/ctrlProps/ctrlProp167.xml><?xml version="1.0" encoding="utf-8"?>
<formControlPr xmlns="http://schemas.microsoft.com/office/spreadsheetml/2009/9/main" objectType="CheckBox" fmlaLink="$Q$26" lockText="1"/>
</file>

<file path=xl/ctrlProps/ctrlProp168.xml><?xml version="1.0" encoding="utf-8"?>
<formControlPr xmlns="http://schemas.microsoft.com/office/spreadsheetml/2009/9/main" objectType="CheckBox" fmlaLink="$U$26" lockText="1"/>
</file>

<file path=xl/ctrlProps/ctrlProp169.xml><?xml version="1.0" encoding="utf-8"?>
<formControlPr xmlns="http://schemas.microsoft.com/office/spreadsheetml/2009/9/main" objectType="CheckBox" checked="Checked" fmlaLink="$W$26" lockText="1"/>
</file>

<file path=xl/ctrlProps/ctrlProp17.xml><?xml version="1.0" encoding="utf-8"?>
<formControlPr xmlns="http://schemas.microsoft.com/office/spreadsheetml/2009/9/main" objectType="CheckBox" fmlaLink="$P$18" lockText="1"/>
</file>

<file path=xl/ctrlProps/ctrlProp170.xml><?xml version="1.0" encoding="utf-8"?>
<formControlPr xmlns="http://schemas.microsoft.com/office/spreadsheetml/2009/9/main" objectType="CheckBox" fmlaLink="$P$26" lockText="1"/>
</file>

<file path=xl/ctrlProps/ctrlProp171.xml><?xml version="1.0" encoding="utf-8"?>
<formControlPr xmlns="http://schemas.microsoft.com/office/spreadsheetml/2009/9/main" objectType="CheckBox" checked="Checked" fmlaLink="$O$26" lockText="1"/>
</file>

<file path=xl/ctrlProps/ctrlProp172.xml><?xml version="1.0" encoding="utf-8"?>
<formControlPr xmlns="http://schemas.microsoft.com/office/spreadsheetml/2009/9/main" objectType="CheckBox" fmlaLink="$S$26" lockText="1"/>
</file>

<file path=xl/ctrlProps/ctrlProp173.xml><?xml version="1.0" encoding="utf-8"?>
<formControlPr xmlns="http://schemas.microsoft.com/office/spreadsheetml/2009/9/main" objectType="CheckBox" checked="Checked" fmlaLink="Calculs!$O$26" lockText="1"/>
</file>

<file path=xl/ctrlProps/ctrlProp174.xml><?xml version="1.0" encoding="utf-8"?>
<formControlPr xmlns="http://schemas.microsoft.com/office/spreadsheetml/2009/9/main" objectType="CheckBox" fmlaLink="Calculs!$P$26" lockText="1"/>
</file>

<file path=xl/ctrlProps/ctrlProp175.xml><?xml version="1.0" encoding="utf-8"?>
<formControlPr xmlns="http://schemas.microsoft.com/office/spreadsheetml/2009/9/main" objectType="CheckBox" fmlaLink="Calculs!$Q$26" lockText="1"/>
</file>

<file path=xl/ctrlProps/ctrlProp176.xml><?xml version="1.0" encoding="utf-8"?>
<formControlPr xmlns="http://schemas.microsoft.com/office/spreadsheetml/2009/9/main" objectType="CheckBox" fmlaLink="Calculs!$S$26" lockText="1"/>
</file>

<file path=xl/ctrlProps/ctrlProp177.xml><?xml version="1.0" encoding="utf-8"?>
<formControlPr xmlns="http://schemas.microsoft.com/office/spreadsheetml/2009/9/main" objectType="CheckBox" fmlaLink="Calculs!$U$26" lockText="1"/>
</file>

<file path=xl/ctrlProps/ctrlProp178.xml><?xml version="1.0" encoding="utf-8"?>
<formControlPr xmlns="http://schemas.microsoft.com/office/spreadsheetml/2009/9/main" objectType="CheckBox" checked="Checked" fmlaLink="Calculs!$V$26" lockText="1"/>
</file>

<file path=xl/ctrlProps/ctrlProp179.xml><?xml version="1.0" encoding="utf-8"?>
<formControlPr xmlns="http://schemas.microsoft.com/office/spreadsheetml/2009/9/main" objectType="CheckBox" checked="Checked" fmlaLink="Calculs!$W$26" lockText="1"/>
</file>

<file path=xl/ctrlProps/ctrlProp18.xml><?xml version="1.0" encoding="utf-8"?>
<formControlPr xmlns="http://schemas.microsoft.com/office/spreadsheetml/2009/9/main" objectType="CheckBox" fmlaLink="$Q$18" lockText="1"/>
</file>

<file path=xl/ctrlProps/ctrlProp19.xml><?xml version="1.0" encoding="utf-8"?>
<formControlPr xmlns="http://schemas.microsoft.com/office/spreadsheetml/2009/9/main" objectType="CheckBox" fmlaLink="$S$18" lockText="1"/>
</file>

<file path=xl/ctrlProps/ctrlProp2.xml><?xml version="1.0" encoding="utf-8"?>
<formControlPr xmlns="http://schemas.microsoft.com/office/spreadsheetml/2009/9/main" objectType="CheckBox" fmlaLink="$O$16" lockText="1"/>
</file>

<file path=xl/ctrlProps/ctrlProp20.xml><?xml version="1.0" encoding="utf-8"?>
<formControlPr xmlns="http://schemas.microsoft.com/office/spreadsheetml/2009/9/main" objectType="CheckBox" fmlaLink="$T$18" lockText="1"/>
</file>

<file path=xl/ctrlProps/ctrlProp21.xml><?xml version="1.0" encoding="utf-8"?>
<formControlPr xmlns="http://schemas.microsoft.com/office/spreadsheetml/2009/9/main" objectType="CheckBox" fmlaLink="$K$18" lockText="1"/>
</file>

<file path=xl/ctrlProps/ctrlProp22.xml><?xml version="1.0" encoding="utf-8"?>
<formControlPr xmlns="http://schemas.microsoft.com/office/spreadsheetml/2009/9/main" objectType="CheckBox" fmlaLink="$N$19" lockText="1"/>
</file>

<file path=xl/ctrlProps/ctrlProp23.xml><?xml version="1.0" encoding="utf-8"?>
<formControlPr xmlns="http://schemas.microsoft.com/office/spreadsheetml/2009/9/main" objectType="CheckBox" fmlaLink="$O$19" lockText="1"/>
</file>

<file path=xl/ctrlProps/ctrlProp24.xml><?xml version="1.0" encoding="utf-8"?>
<formControlPr xmlns="http://schemas.microsoft.com/office/spreadsheetml/2009/9/main" objectType="CheckBox" fmlaLink="$P$19" lockText="1"/>
</file>

<file path=xl/ctrlProps/ctrlProp25.xml><?xml version="1.0" encoding="utf-8"?>
<formControlPr xmlns="http://schemas.microsoft.com/office/spreadsheetml/2009/9/main" objectType="CheckBox" fmlaLink="$Q$19" lockText="1"/>
</file>

<file path=xl/ctrlProps/ctrlProp26.xml><?xml version="1.0" encoding="utf-8"?>
<formControlPr xmlns="http://schemas.microsoft.com/office/spreadsheetml/2009/9/main" objectType="CheckBox" fmlaLink="$S$19" lockText="1"/>
</file>

<file path=xl/ctrlProps/ctrlProp27.xml><?xml version="1.0" encoding="utf-8"?>
<formControlPr xmlns="http://schemas.microsoft.com/office/spreadsheetml/2009/9/main" objectType="CheckBox" fmlaLink="$T$19" lockText="1"/>
</file>

<file path=xl/ctrlProps/ctrlProp28.xml><?xml version="1.0" encoding="utf-8"?>
<formControlPr xmlns="http://schemas.microsoft.com/office/spreadsheetml/2009/9/main" objectType="CheckBox" fmlaLink="$K$19" lockText="1"/>
</file>

<file path=xl/ctrlProps/ctrlProp29.xml><?xml version="1.0" encoding="utf-8"?>
<formControlPr xmlns="http://schemas.microsoft.com/office/spreadsheetml/2009/9/main" objectType="CheckBox" fmlaLink="$N$20" lockText="1"/>
</file>

<file path=xl/ctrlProps/ctrlProp3.xml><?xml version="1.0" encoding="utf-8"?>
<formControlPr xmlns="http://schemas.microsoft.com/office/spreadsheetml/2009/9/main" objectType="CheckBox" fmlaLink="$P$16" lockText="1"/>
</file>

<file path=xl/ctrlProps/ctrlProp30.xml><?xml version="1.0" encoding="utf-8"?>
<formControlPr xmlns="http://schemas.microsoft.com/office/spreadsheetml/2009/9/main" objectType="CheckBox" fmlaLink="$O$20" lockText="1"/>
</file>

<file path=xl/ctrlProps/ctrlProp31.xml><?xml version="1.0" encoding="utf-8"?>
<formControlPr xmlns="http://schemas.microsoft.com/office/spreadsheetml/2009/9/main" objectType="CheckBox" fmlaLink="$P$20" lockText="1"/>
</file>

<file path=xl/ctrlProps/ctrlProp32.xml><?xml version="1.0" encoding="utf-8"?>
<formControlPr xmlns="http://schemas.microsoft.com/office/spreadsheetml/2009/9/main" objectType="CheckBox" fmlaLink="$Q$20" lockText="1"/>
</file>

<file path=xl/ctrlProps/ctrlProp33.xml><?xml version="1.0" encoding="utf-8"?>
<formControlPr xmlns="http://schemas.microsoft.com/office/spreadsheetml/2009/9/main" objectType="CheckBox" fmlaLink="$S$20" lockText="1"/>
</file>

<file path=xl/ctrlProps/ctrlProp34.xml><?xml version="1.0" encoding="utf-8"?>
<formControlPr xmlns="http://schemas.microsoft.com/office/spreadsheetml/2009/9/main" objectType="CheckBox" fmlaLink="$T$20" lockText="1"/>
</file>

<file path=xl/ctrlProps/ctrlProp35.xml><?xml version="1.0" encoding="utf-8"?>
<formControlPr xmlns="http://schemas.microsoft.com/office/spreadsheetml/2009/9/main" objectType="CheckBox" fmlaLink="$K$20" lockText="1"/>
</file>

<file path=xl/ctrlProps/ctrlProp36.xml><?xml version="1.0" encoding="utf-8"?>
<formControlPr xmlns="http://schemas.microsoft.com/office/spreadsheetml/2009/9/main" objectType="CheckBox" fmlaLink="$N$21" lockText="1"/>
</file>

<file path=xl/ctrlProps/ctrlProp37.xml><?xml version="1.0" encoding="utf-8"?>
<formControlPr xmlns="http://schemas.microsoft.com/office/spreadsheetml/2009/9/main" objectType="CheckBox" fmlaLink="$O$21" lockText="1"/>
</file>

<file path=xl/ctrlProps/ctrlProp38.xml><?xml version="1.0" encoding="utf-8"?>
<formControlPr xmlns="http://schemas.microsoft.com/office/spreadsheetml/2009/9/main" objectType="CheckBox" fmlaLink="$P$21" lockText="1"/>
</file>

<file path=xl/ctrlProps/ctrlProp39.xml><?xml version="1.0" encoding="utf-8"?>
<formControlPr xmlns="http://schemas.microsoft.com/office/spreadsheetml/2009/9/main" objectType="CheckBox" fmlaLink="$Q$21" lockText="1"/>
</file>

<file path=xl/ctrlProps/ctrlProp4.xml><?xml version="1.0" encoding="utf-8"?>
<formControlPr xmlns="http://schemas.microsoft.com/office/spreadsheetml/2009/9/main" objectType="CheckBox" fmlaLink="$Q$16" lockText="1"/>
</file>

<file path=xl/ctrlProps/ctrlProp40.xml><?xml version="1.0" encoding="utf-8"?>
<formControlPr xmlns="http://schemas.microsoft.com/office/spreadsheetml/2009/9/main" objectType="CheckBox" fmlaLink="$S$21" lockText="1"/>
</file>

<file path=xl/ctrlProps/ctrlProp41.xml><?xml version="1.0" encoding="utf-8"?>
<formControlPr xmlns="http://schemas.microsoft.com/office/spreadsheetml/2009/9/main" objectType="CheckBox" fmlaLink="$T$21" lockText="1"/>
</file>

<file path=xl/ctrlProps/ctrlProp42.xml><?xml version="1.0" encoding="utf-8"?>
<formControlPr xmlns="http://schemas.microsoft.com/office/spreadsheetml/2009/9/main" objectType="CheckBox" fmlaLink="$K$21" lockText="1"/>
</file>

<file path=xl/ctrlProps/ctrlProp43.xml><?xml version="1.0" encoding="utf-8"?>
<formControlPr xmlns="http://schemas.microsoft.com/office/spreadsheetml/2009/9/main" objectType="CheckBox" fmlaLink="$N$22" lockText="1"/>
</file>

<file path=xl/ctrlProps/ctrlProp44.xml><?xml version="1.0" encoding="utf-8"?>
<formControlPr xmlns="http://schemas.microsoft.com/office/spreadsheetml/2009/9/main" objectType="CheckBox" fmlaLink="$O$22" lockText="1"/>
</file>

<file path=xl/ctrlProps/ctrlProp45.xml><?xml version="1.0" encoding="utf-8"?>
<formControlPr xmlns="http://schemas.microsoft.com/office/spreadsheetml/2009/9/main" objectType="CheckBox" fmlaLink="$P$22" lockText="1"/>
</file>

<file path=xl/ctrlProps/ctrlProp46.xml><?xml version="1.0" encoding="utf-8"?>
<formControlPr xmlns="http://schemas.microsoft.com/office/spreadsheetml/2009/9/main" objectType="CheckBox" fmlaLink="$Q$22" lockText="1"/>
</file>

<file path=xl/ctrlProps/ctrlProp47.xml><?xml version="1.0" encoding="utf-8"?>
<formControlPr xmlns="http://schemas.microsoft.com/office/spreadsheetml/2009/9/main" objectType="CheckBox" fmlaLink="$S$22" lockText="1"/>
</file>

<file path=xl/ctrlProps/ctrlProp48.xml><?xml version="1.0" encoding="utf-8"?>
<formControlPr xmlns="http://schemas.microsoft.com/office/spreadsheetml/2009/9/main" objectType="CheckBox" fmlaLink="$T$22" lockText="1"/>
</file>

<file path=xl/ctrlProps/ctrlProp49.xml><?xml version="1.0" encoding="utf-8"?>
<formControlPr xmlns="http://schemas.microsoft.com/office/spreadsheetml/2009/9/main" objectType="CheckBox" fmlaLink="$K$22" lockText="1"/>
</file>

<file path=xl/ctrlProps/ctrlProp5.xml><?xml version="1.0" encoding="utf-8"?>
<formControlPr xmlns="http://schemas.microsoft.com/office/spreadsheetml/2009/9/main" objectType="CheckBox" fmlaLink="$S$16" lockText="1"/>
</file>

<file path=xl/ctrlProps/ctrlProp50.xml><?xml version="1.0" encoding="utf-8"?>
<formControlPr xmlns="http://schemas.microsoft.com/office/spreadsheetml/2009/9/main" objectType="CheckBox" fmlaLink="$N$23" lockText="1"/>
</file>

<file path=xl/ctrlProps/ctrlProp51.xml><?xml version="1.0" encoding="utf-8"?>
<formControlPr xmlns="http://schemas.microsoft.com/office/spreadsheetml/2009/9/main" objectType="CheckBox" fmlaLink="$O$23" lockText="1"/>
</file>

<file path=xl/ctrlProps/ctrlProp52.xml><?xml version="1.0" encoding="utf-8"?>
<formControlPr xmlns="http://schemas.microsoft.com/office/spreadsheetml/2009/9/main" objectType="CheckBox" fmlaLink="$P$23" lockText="1"/>
</file>

<file path=xl/ctrlProps/ctrlProp53.xml><?xml version="1.0" encoding="utf-8"?>
<formControlPr xmlns="http://schemas.microsoft.com/office/spreadsheetml/2009/9/main" objectType="CheckBox" fmlaLink="$Q$23" lockText="1"/>
</file>

<file path=xl/ctrlProps/ctrlProp54.xml><?xml version="1.0" encoding="utf-8"?>
<formControlPr xmlns="http://schemas.microsoft.com/office/spreadsheetml/2009/9/main" objectType="CheckBox" fmlaLink="$S$23" lockText="1"/>
</file>

<file path=xl/ctrlProps/ctrlProp55.xml><?xml version="1.0" encoding="utf-8"?>
<formControlPr xmlns="http://schemas.microsoft.com/office/spreadsheetml/2009/9/main" objectType="CheckBox" fmlaLink="$T$23" lockText="1"/>
</file>

<file path=xl/ctrlProps/ctrlProp56.xml><?xml version="1.0" encoding="utf-8"?>
<formControlPr xmlns="http://schemas.microsoft.com/office/spreadsheetml/2009/9/main" objectType="CheckBox" fmlaLink="$K$23" lockText="1"/>
</file>

<file path=xl/ctrlProps/ctrlProp57.xml><?xml version="1.0" encoding="utf-8"?>
<formControlPr xmlns="http://schemas.microsoft.com/office/spreadsheetml/2009/9/main" objectType="CheckBox" fmlaLink="$N$24" lockText="1"/>
</file>

<file path=xl/ctrlProps/ctrlProp58.xml><?xml version="1.0" encoding="utf-8"?>
<formControlPr xmlns="http://schemas.microsoft.com/office/spreadsheetml/2009/9/main" objectType="CheckBox" fmlaLink="$O$24" lockText="1"/>
</file>

<file path=xl/ctrlProps/ctrlProp59.xml><?xml version="1.0" encoding="utf-8"?>
<formControlPr xmlns="http://schemas.microsoft.com/office/spreadsheetml/2009/9/main" objectType="CheckBox" fmlaLink="$P$24" lockText="1"/>
</file>

<file path=xl/ctrlProps/ctrlProp6.xml><?xml version="1.0" encoding="utf-8"?>
<formControlPr xmlns="http://schemas.microsoft.com/office/spreadsheetml/2009/9/main" objectType="CheckBox" fmlaLink="$T$16" lockText="1"/>
</file>

<file path=xl/ctrlProps/ctrlProp60.xml><?xml version="1.0" encoding="utf-8"?>
<formControlPr xmlns="http://schemas.microsoft.com/office/spreadsheetml/2009/9/main" objectType="CheckBox" fmlaLink="$Q$24" lockText="1"/>
</file>

<file path=xl/ctrlProps/ctrlProp61.xml><?xml version="1.0" encoding="utf-8"?>
<formControlPr xmlns="http://schemas.microsoft.com/office/spreadsheetml/2009/9/main" objectType="CheckBox" fmlaLink="$S$24" lockText="1"/>
</file>

<file path=xl/ctrlProps/ctrlProp62.xml><?xml version="1.0" encoding="utf-8"?>
<formControlPr xmlns="http://schemas.microsoft.com/office/spreadsheetml/2009/9/main" objectType="CheckBox" fmlaLink="$T$24" lockText="1"/>
</file>

<file path=xl/ctrlProps/ctrlProp63.xml><?xml version="1.0" encoding="utf-8"?>
<formControlPr xmlns="http://schemas.microsoft.com/office/spreadsheetml/2009/9/main" objectType="CheckBox" fmlaLink="$K$24" lockText="1"/>
</file>

<file path=xl/ctrlProps/ctrlProp64.xml><?xml version="1.0" encoding="utf-8"?>
<formControlPr xmlns="http://schemas.microsoft.com/office/spreadsheetml/2009/9/main" objectType="CheckBox" fmlaLink="$N$25" lockText="1"/>
</file>

<file path=xl/ctrlProps/ctrlProp65.xml><?xml version="1.0" encoding="utf-8"?>
<formControlPr xmlns="http://schemas.microsoft.com/office/spreadsheetml/2009/9/main" objectType="CheckBox" fmlaLink="$O$25" lockText="1"/>
</file>

<file path=xl/ctrlProps/ctrlProp66.xml><?xml version="1.0" encoding="utf-8"?>
<formControlPr xmlns="http://schemas.microsoft.com/office/spreadsheetml/2009/9/main" objectType="CheckBox" fmlaLink="$P$25" lockText="1"/>
</file>

<file path=xl/ctrlProps/ctrlProp67.xml><?xml version="1.0" encoding="utf-8"?>
<formControlPr xmlns="http://schemas.microsoft.com/office/spreadsheetml/2009/9/main" objectType="CheckBox" fmlaLink="$Q$25" lockText="1"/>
</file>

<file path=xl/ctrlProps/ctrlProp68.xml><?xml version="1.0" encoding="utf-8"?>
<formControlPr xmlns="http://schemas.microsoft.com/office/spreadsheetml/2009/9/main" objectType="CheckBox" fmlaLink="$S$25" lockText="1"/>
</file>

<file path=xl/ctrlProps/ctrlProp69.xml><?xml version="1.0" encoding="utf-8"?>
<formControlPr xmlns="http://schemas.microsoft.com/office/spreadsheetml/2009/9/main" objectType="CheckBox" fmlaLink="$T$25" lockText="1"/>
</file>

<file path=xl/ctrlProps/ctrlProp7.xml><?xml version="1.0" encoding="utf-8"?>
<formControlPr xmlns="http://schemas.microsoft.com/office/spreadsheetml/2009/9/main" objectType="CheckBox" fmlaLink="$K$16" lockText="1"/>
</file>

<file path=xl/ctrlProps/ctrlProp70.xml><?xml version="1.0" encoding="utf-8"?>
<formControlPr xmlns="http://schemas.microsoft.com/office/spreadsheetml/2009/9/main" objectType="CheckBox" fmlaLink="$K$25" lockText="1"/>
</file>

<file path=xl/ctrlProps/ctrlProp71.xml><?xml version="1.0" encoding="utf-8"?>
<formControlPr xmlns="http://schemas.microsoft.com/office/spreadsheetml/2009/9/main" objectType="CheckBox" fmlaLink="$N$26" lockText="1"/>
</file>

<file path=xl/ctrlProps/ctrlProp72.xml><?xml version="1.0" encoding="utf-8"?>
<formControlPr xmlns="http://schemas.microsoft.com/office/spreadsheetml/2009/9/main" objectType="CheckBox" fmlaLink="$O$26" lockText="1"/>
</file>

<file path=xl/ctrlProps/ctrlProp73.xml><?xml version="1.0" encoding="utf-8"?>
<formControlPr xmlns="http://schemas.microsoft.com/office/spreadsheetml/2009/9/main" objectType="CheckBox" fmlaLink="$P$26" lockText="1"/>
</file>

<file path=xl/ctrlProps/ctrlProp74.xml><?xml version="1.0" encoding="utf-8"?>
<formControlPr xmlns="http://schemas.microsoft.com/office/spreadsheetml/2009/9/main" objectType="CheckBox" fmlaLink="$Q$26" lockText="1"/>
</file>

<file path=xl/ctrlProps/ctrlProp75.xml><?xml version="1.0" encoding="utf-8"?>
<formControlPr xmlns="http://schemas.microsoft.com/office/spreadsheetml/2009/9/main" objectType="CheckBox" fmlaLink="$S$26" lockText="1"/>
</file>

<file path=xl/ctrlProps/ctrlProp76.xml><?xml version="1.0" encoding="utf-8"?>
<formControlPr xmlns="http://schemas.microsoft.com/office/spreadsheetml/2009/9/main" objectType="CheckBox" fmlaLink="$T$26" lockText="1"/>
</file>

<file path=xl/ctrlProps/ctrlProp77.xml><?xml version="1.0" encoding="utf-8"?>
<formControlPr xmlns="http://schemas.microsoft.com/office/spreadsheetml/2009/9/main" objectType="CheckBox" fmlaLink="$K$26" lockText="1"/>
</file>

<file path=xl/ctrlProps/ctrlProp78.xml><?xml version="1.0" encoding="utf-8"?>
<formControlPr xmlns="http://schemas.microsoft.com/office/spreadsheetml/2009/9/main" objectType="CheckBox" fmlaLink="$N$27" lockText="1"/>
</file>

<file path=xl/ctrlProps/ctrlProp79.xml><?xml version="1.0" encoding="utf-8"?>
<formControlPr xmlns="http://schemas.microsoft.com/office/spreadsheetml/2009/9/main" objectType="CheckBox" fmlaLink="$O$27" lockText="1"/>
</file>

<file path=xl/ctrlProps/ctrlProp8.xml><?xml version="1.0" encoding="utf-8"?>
<formControlPr xmlns="http://schemas.microsoft.com/office/spreadsheetml/2009/9/main" objectType="CheckBox" fmlaLink="$N$17" lockText="1"/>
</file>

<file path=xl/ctrlProps/ctrlProp80.xml><?xml version="1.0" encoding="utf-8"?>
<formControlPr xmlns="http://schemas.microsoft.com/office/spreadsheetml/2009/9/main" objectType="CheckBox" fmlaLink="$P$27" lockText="1"/>
</file>

<file path=xl/ctrlProps/ctrlProp81.xml><?xml version="1.0" encoding="utf-8"?>
<formControlPr xmlns="http://schemas.microsoft.com/office/spreadsheetml/2009/9/main" objectType="CheckBox" fmlaLink="$Q$27" lockText="1"/>
</file>

<file path=xl/ctrlProps/ctrlProp82.xml><?xml version="1.0" encoding="utf-8"?>
<formControlPr xmlns="http://schemas.microsoft.com/office/spreadsheetml/2009/9/main" objectType="CheckBox" fmlaLink="$S$27" lockText="1"/>
</file>

<file path=xl/ctrlProps/ctrlProp83.xml><?xml version="1.0" encoding="utf-8"?>
<formControlPr xmlns="http://schemas.microsoft.com/office/spreadsheetml/2009/9/main" objectType="CheckBox" fmlaLink="$T$27" lockText="1"/>
</file>

<file path=xl/ctrlProps/ctrlProp84.xml><?xml version="1.0" encoding="utf-8"?>
<formControlPr xmlns="http://schemas.microsoft.com/office/spreadsheetml/2009/9/main" objectType="CheckBox" fmlaLink="$K$27" lockText="1"/>
</file>

<file path=xl/ctrlProps/ctrlProp85.xml><?xml version="1.0" encoding="utf-8"?>
<formControlPr xmlns="http://schemas.microsoft.com/office/spreadsheetml/2009/9/main" objectType="CheckBox" fmlaLink="$N$28" lockText="1"/>
</file>

<file path=xl/ctrlProps/ctrlProp86.xml><?xml version="1.0" encoding="utf-8"?>
<formControlPr xmlns="http://schemas.microsoft.com/office/spreadsheetml/2009/9/main" objectType="CheckBox" fmlaLink="$O$28" lockText="1"/>
</file>

<file path=xl/ctrlProps/ctrlProp87.xml><?xml version="1.0" encoding="utf-8"?>
<formControlPr xmlns="http://schemas.microsoft.com/office/spreadsheetml/2009/9/main" objectType="CheckBox" fmlaLink="$P$28" lockText="1"/>
</file>

<file path=xl/ctrlProps/ctrlProp88.xml><?xml version="1.0" encoding="utf-8"?>
<formControlPr xmlns="http://schemas.microsoft.com/office/spreadsheetml/2009/9/main" objectType="CheckBox" fmlaLink="$Q$28" lockText="1"/>
</file>

<file path=xl/ctrlProps/ctrlProp89.xml><?xml version="1.0" encoding="utf-8"?>
<formControlPr xmlns="http://schemas.microsoft.com/office/spreadsheetml/2009/9/main" objectType="CheckBox" fmlaLink="$S$28" lockText="1"/>
</file>

<file path=xl/ctrlProps/ctrlProp9.xml><?xml version="1.0" encoding="utf-8"?>
<formControlPr xmlns="http://schemas.microsoft.com/office/spreadsheetml/2009/9/main" objectType="CheckBox" fmlaLink="$O$17" lockText="1"/>
</file>

<file path=xl/ctrlProps/ctrlProp90.xml><?xml version="1.0" encoding="utf-8"?>
<formControlPr xmlns="http://schemas.microsoft.com/office/spreadsheetml/2009/9/main" objectType="CheckBox" fmlaLink="$T$28" lockText="1"/>
</file>

<file path=xl/ctrlProps/ctrlProp91.xml><?xml version="1.0" encoding="utf-8"?>
<formControlPr xmlns="http://schemas.microsoft.com/office/spreadsheetml/2009/9/main" objectType="CheckBox" fmlaLink="$K$28" lockText="1"/>
</file>

<file path=xl/ctrlProps/ctrlProp92.xml><?xml version="1.0" encoding="utf-8"?>
<formControlPr xmlns="http://schemas.microsoft.com/office/spreadsheetml/2009/9/main" objectType="CheckBox" fmlaLink="$N$29" lockText="1"/>
</file>

<file path=xl/ctrlProps/ctrlProp93.xml><?xml version="1.0" encoding="utf-8"?>
<formControlPr xmlns="http://schemas.microsoft.com/office/spreadsheetml/2009/9/main" objectType="CheckBox" fmlaLink="$O$29" lockText="1"/>
</file>

<file path=xl/ctrlProps/ctrlProp94.xml><?xml version="1.0" encoding="utf-8"?>
<formControlPr xmlns="http://schemas.microsoft.com/office/spreadsheetml/2009/9/main" objectType="CheckBox" fmlaLink="$P$29" lockText="1"/>
</file>

<file path=xl/ctrlProps/ctrlProp95.xml><?xml version="1.0" encoding="utf-8"?>
<formControlPr xmlns="http://schemas.microsoft.com/office/spreadsheetml/2009/9/main" objectType="CheckBox" fmlaLink="$Q$29" lockText="1"/>
</file>

<file path=xl/ctrlProps/ctrlProp96.xml><?xml version="1.0" encoding="utf-8"?>
<formControlPr xmlns="http://schemas.microsoft.com/office/spreadsheetml/2009/9/main" objectType="CheckBox" fmlaLink="$S$29" lockText="1"/>
</file>

<file path=xl/ctrlProps/ctrlProp97.xml><?xml version="1.0" encoding="utf-8"?>
<formControlPr xmlns="http://schemas.microsoft.com/office/spreadsheetml/2009/9/main" objectType="CheckBox" fmlaLink="$T$29" lockText="1"/>
</file>

<file path=xl/ctrlProps/ctrlProp98.xml><?xml version="1.0" encoding="utf-8"?>
<formControlPr xmlns="http://schemas.microsoft.com/office/spreadsheetml/2009/9/main" objectType="CheckBox" fmlaLink="$K$29" lockText="1"/>
</file>

<file path=xl/ctrlProps/ctrlProp99.xml><?xml version="1.0" encoding="utf-8"?>
<formControlPr xmlns="http://schemas.microsoft.com/office/spreadsheetml/2009/9/main" objectType="CheckBox" fmlaLink="$N$30"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99415</xdr:colOff>
      <xdr:row>1</xdr:row>
      <xdr:rowOff>18102</xdr:rowOff>
    </xdr:to>
    <xdr:pic>
      <xdr:nvPicPr>
        <xdr:cNvPr id="3" name="Picture 3" descr="Baniere">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023965" cy="837252"/>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7</xdr:col>
          <xdr:colOff>190500</xdr:colOff>
          <xdr:row>13</xdr:row>
          <xdr:rowOff>0</xdr:rowOff>
        </xdr:from>
        <xdr:to>
          <xdr:col>8</xdr:col>
          <xdr:colOff>114300</xdr:colOff>
          <xdr:row>14</xdr:row>
          <xdr:rowOff>7620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13</xdr:row>
          <xdr:rowOff>7620</xdr:rowOff>
        </xdr:from>
        <xdr:to>
          <xdr:col>8</xdr:col>
          <xdr:colOff>274320</xdr:colOff>
          <xdr:row>14</xdr:row>
          <xdr:rowOff>7620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13</xdr:row>
          <xdr:rowOff>7620</xdr:rowOff>
        </xdr:from>
        <xdr:to>
          <xdr:col>8</xdr:col>
          <xdr:colOff>441960</xdr:colOff>
          <xdr:row>14</xdr:row>
          <xdr:rowOff>7620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441960</xdr:colOff>
          <xdr:row>13</xdr:row>
          <xdr:rowOff>0</xdr:rowOff>
        </xdr:from>
        <xdr:to>
          <xdr:col>9</xdr:col>
          <xdr:colOff>30480</xdr:colOff>
          <xdr:row>14</xdr:row>
          <xdr:rowOff>7620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129540</xdr:colOff>
          <xdr:row>13</xdr:row>
          <xdr:rowOff>0</xdr:rowOff>
        </xdr:from>
        <xdr:to>
          <xdr:col>9</xdr:col>
          <xdr:colOff>320040</xdr:colOff>
          <xdr:row>14</xdr:row>
          <xdr:rowOff>7620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312420</xdr:colOff>
          <xdr:row>12</xdr:row>
          <xdr:rowOff>167640</xdr:rowOff>
        </xdr:from>
        <xdr:to>
          <xdr:col>9</xdr:col>
          <xdr:colOff>525780</xdr:colOff>
          <xdr:row>14</xdr:row>
          <xdr:rowOff>15240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510540</xdr:colOff>
          <xdr:row>13</xdr:row>
          <xdr:rowOff>15240</xdr:rowOff>
        </xdr:from>
        <xdr:to>
          <xdr:col>7</xdr:col>
          <xdr:colOff>129540</xdr:colOff>
          <xdr:row>13</xdr:row>
          <xdr:rowOff>160020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14</xdr:row>
          <xdr:rowOff>0</xdr:rowOff>
        </xdr:from>
        <xdr:to>
          <xdr:col>8</xdr:col>
          <xdr:colOff>114300</xdr:colOff>
          <xdr:row>15</xdr:row>
          <xdr:rowOff>7620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14</xdr:row>
          <xdr:rowOff>7620</xdr:rowOff>
        </xdr:from>
        <xdr:to>
          <xdr:col>8</xdr:col>
          <xdr:colOff>274320</xdr:colOff>
          <xdr:row>15</xdr:row>
          <xdr:rowOff>7620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14</xdr:row>
          <xdr:rowOff>7620</xdr:rowOff>
        </xdr:from>
        <xdr:to>
          <xdr:col>8</xdr:col>
          <xdr:colOff>441960</xdr:colOff>
          <xdr:row>15</xdr:row>
          <xdr:rowOff>7620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441960</xdr:colOff>
          <xdr:row>14</xdr:row>
          <xdr:rowOff>0</xdr:rowOff>
        </xdr:from>
        <xdr:to>
          <xdr:col>9</xdr:col>
          <xdr:colOff>30480</xdr:colOff>
          <xdr:row>15</xdr:row>
          <xdr:rowOff>7620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129540</xdr:colOff>
          <xdr:row>14</xdr:row>
          <xdr:rowOff>0</xdr:rowOff>
        </xdr:from>
        <xdr:to>
          <xdr:col>9</xdr:col>
          <xdr:colOff>320040</xdr:colOff>
          <xdr:row>15</xdr:row>
          <xdr:rowOff>7620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312420</xdr:colOff>
          <xdr:row>13</xdr:row>
          <xdr:rowOff>167640</xdr:rowOff>
        </xdr:from>
        <xdr:to>
          <xdr:col>9</xdr:col>
          <xdr:colOff>525780</xdr:colOff>
          <xdr:row>15</xdr:row>
          <xdr:rowOff>15240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510540</xdr:colOff>
          <xdr:row>14</xdr:row>
          <xdr:rowOff>15240</xdr:rowOff>
        </xdr:from>
        <xdr:to>
          <xdr:col>7</xdr:col>
          <xdr:colOff>129540</xdr:colOff>
          <xdr:row>15</xdr:row>
          <xdr:rowOff>2540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14</xdr:row>
          <xdr:rowOff>167640</xdr:rowOff>
        </xdr:from>
        <xdr:to>
          <xdr:col>8</xdr:col>
          <xdr:colOff>114300</xdr:colOff>
          <xdr:row>16</xdr:row>
          <xdr:rowOff>7620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15</xdr:row>
          <xdr:rowOff>7620</xdr:rowOff>
        </xdr:from>
        <xdr:to>
          <xdr:col>8</xdr:col>
          <xdr:colOff>274320</xdr:colOff>
          <xdr:row>16</xdr:row>
          <xdr:rowOff>7620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15</xdr:row>
          <xdr:rowOff>7620</xdr:rowOff>
        </xdr:from>
        <xdr:to>
          <xdr:col>8</xdr:col>
          <xdr:colOff>449580</xdr:colOff>
          <xdr:row>16</xdr:row>
          <xdr:rowOff>7620</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449580</xdr:colOff>
          <xdr:row>14</xdr:row>
          <xdr:rowOff>167640</xdr:rowOff>
        </xdr:from>
        <xdr:to>
          <xdr:col>9</xdr:col>
          <xdr:colOff>30480</xdr:colOff>
          <xdr:row>16</xdr:row>
          <xdr:rowOff>7620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129540</xdr:colOff>
          <xdr:row>14</xdr:row>
          <xdr:rowOff>167640</xdr:rowOff>
        </xdr:from>
        <xdr:to>
          <xdr:col>9</xdr:col>
          <xdr:colOff>320040</xdr:colOff>
          <xdr:row>16</xdr:row>
          <xdr:rowOff>7620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312420</xdr:colOff>
          <xdr:row>14</xdr:row>
          <xdr:rowOff>167640</xdr:rowOff>
        </xdr:from>
        <xdr:to>
          <xdr:col>9</xdr:col>
          <xdr:colOff>533400</xdr:colOff>
          <xdr:row>16</xdr:row>
          <xdr:rowOff>15240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510540</xdr:colOff>
          <xdr:row>15</xdr:row>
          <xdr:rowOff>15240</xdr:rowOff>
        </xdr:from>
        <xdr:to>
          <xdr:col>7</xdr:col>
          <xdr:colOff>129540</xdr:colOff>
          <xdr:row>16</xdr:row>
          <xdr:rowOff>2540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16</xdr:row>
          <xdr:rowOff>7620</xdr:rowOff>
        </xdr:from>
        <xdr:to>
          <xdr:col>8</xdr:col>
          <xdr:colOff>114300</xdr:colOff>
          <xdr:row>17</xdr:row>
          <xdr:rowOff>15240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16</xdr:row>
          <xdr:rowOff>15240</xdr:rowOff>
        </xdr:from>
        <xdr:to>
          <xdr:col>8</xdr:col>
          <xdr:colOff>274320</xdr:colOff>
          <xdr:row>17</xdr:row>
          <xdr:rowOff>15240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16</xdr:row>
          <xdr:rowOff>15240</xdr:rowOff>
        </xdr:from>
        <xdr:to>
          <xdr:col>8</xdr:col>
          <xdr:colOff>449580</xdr:colOff>
          <xdr:row>17</xdr:row>
          <xdr:rowOff>15240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449580</xdr:colOff>
          <xdr:row>16</xdr:row>
          <xdr:rowOff>7620</xdr:rowOff>
        </xdr:from>
        <xdr:to>
          <xdr:col>9</xdr:col>
          <xdr:colOff>30480</xdr:colOff>
          <xdr:row>17</xdr:row>
          <xdr:rowOff>15240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129540</xdr:colOff>
          <xdr:row>16</xdr:row>
          <xdr:rowOff>7620</xdr:rowOff>
        </xdr:from>
        <xdr:to>
          <xdr:col>9</xdr:col>
          <xdr:colOff>320040</xdr:colOff>
          <xdr:row>17</xdr:row>
          <xdr:rowOff>15240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312420</xdr:colOff>
          <xdr:row>16</xdr:row>
          <xdr:rowOff>7620</xdr:rowOff>
        </xdr:from>
        <xdr:to>
          <xdr:col>9</xdr:col>
          <xdr:colOff>533400</xdr:colOff>
          <xdr:row>17</xdr:row>
          <xdr:rowOff>22860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510540</xdr:colOff>
          <xdr:row>16</xdr:row>
          <xdr:rowOff>22860</xdr:rowOff>
        </xdr:from>
        <xdr:to>
          <xdr:col>7</xdr:col>
          <xdr:colOff>129540</xdr:colOff>
          <xdr:row>17</xdr:row>
          <xdr:rowOff>7620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17</xdr:row>
          <xdr:rowOff>7620</xdr:rowOff>
        </xdr:from>
        <xdr:to>
          <xdr:col>8</xdr:col>
          <xdr:colOff>114300</xdr:colOff>
          <xdr:row>18</xdr:row>
          <xdr:rowOff>15240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17</xdr:row>
          <xdr:rowOff>15240</xdr:rowOff>
        </xdr:from>
        <xdr:to>
          <xdr:col>8</xdr:col>
          <xdr:colOff>274320</xdr:colOff>
          <xdr:row>18</xdr:row>
          <xdr:rowOff>15240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17</xdr:row>
          <xdr:rowOff>15240</xdr:rowOff>
        </xdr:from>
        <xdr:to>
          <xdr:col>8</xdr:col>
          <xdr:colOff>441960</xdr:colOff>
          <xdr:row>18</xdr:row>
          <xdr:rowOff>15240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441960</xdr:colOff>
          <xdr:row>17</xdr:row>
          <xdr:rowOff>7620</xdr:rowOff>
        </xdr:from>
        <xdr:to>
          <xdr:col>9</xdr:col>
          <xdr:colOff>30480</xdr:colOff>
          <xdr:row>18</xdr:row>
          <xdr:rowOff>15240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129540</xdr:colOff>
          <xdr:row>17</xdr:row>
          <xdr:rowOff>7620</xdr:rowOff>
        </xdr:from>
        <xdr:to>
          <xdr:col>9</xdr:col>
          <xdr:colOff>320040</xdr:colOff>
          <xdr:row>18</xdr:row>
          <xdr:rowOff>15240</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312420</xdr:colOff>
          <xdr:row>17</xdr:row>
          <xdr:rowOff>7620</xdr:rowOff>
        </xdr:from>
        <xdr:to>
          <xdr:col>9</xdr:col>
          <xdr:colOff>525780</xdr:colOff>
          <xdr:row>18</xdr:row>
          <xdr:rowOff>22860</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510540</xdr:colOff>
          <xdr:row>17</xdr:row>
          <xdr:rowOff>22860</xdr:rowOff>
        </xdr:from>
        <xdr:to>
          <xdr:col>7</xdr:col>
          <xdr:colOff>129540</xdr:colOff>
          <xdr:row>18</xdr:row>
          <xdr:rowOff>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18</xdr:row>
          <xdr:rowOff>7620</xdr:rowOff>
        </xdr:from>
        <xdr:to>
          <xdr:col>8</xdr:col>
          <xdr:colOff>114300</xdr:colOff>
          <xdr:row>19</xdr:row>
          <xdr:rowOff>15240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18</xdr:row>
          <xdr:rowOff>15240</xdr:rowOff>
        </xdr:from>
        <xdr:to>
          <xdr:col>8</xdr:col>
          <xdr:colOff>274320</xdr:colOff>
          <xdr:row>19</xdr:row>
          <xdr:rowOff>15240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18</xdr:row>
          <xdr:rowOff>15240</xdr:rowOff>
        </xdr:from>
        <xdr:to>
          <xdr:col>8</xdr:col>
          <xdr:colOff>441960</xdr:colOff>
          <xdr:row>19</xdr:row>
          <xdr:rowOff>15240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441960</xdr:colOff>
          <xdr:row>18</xdr:row>
          <xdr:rowOff>7620</xdr:rowOff>
        </xdr:from>
        <xdr:to>
          <xdr:col>9</xdr:col>
          <xdr:colOff>30480</xdr:colOff>
          <xdr:row>19</xdr:row>
          <xdr:rowOff>15240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129540</xdr:colOff>
          <xdr:row>18</xdr:row>
          <xdr:rowOff>7620</xdr:rowOff>
        </xdr:from>
        <xdr:to>
          <xdr:col>9</xdr:col>
          <xdr:colOff>320040</xdr:colOff>
          <xdr:row>19</xdr:row>
          <xdr:rowOff>15240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312420</xdr:colOff>
          <xdr:row>18</xdr:row>
          <xdr:rowOff>7620</xdr:rowOff>
        </xdr:from>
        <xdr:to>
          <xdr:col>9</xdr:col>
          <xdr:colOff>525780</xdr:colOff>
          <xdr:row>19</xdr:row>
          <xdr:rowOff>22860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510540</xdr:colOff>
          <xdr:row>18</xdr:row>
          <xdr:rowOff>22860</xdr:rowOff>
        </xdr:from>
        <xdr:to>
          <xdr:col>7</xdr:col>
          <xdr:colOff>129540</xdr:colOff>
          <xdr:row>19</xdr:row>
          <xdr:rowOff>7620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19</xdr:row>
          <xdr:rowOff>7620</xdr:rowOff>
        </xdr:from>
        <xdr:to>
          <xdr:col>8</xdr:col>
          <xdr:colOff>114300</xdr:colOff>
          <xdr:row>20</xdr:row>
          <xdr:rowOff>15240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19</xdr:row>
          <xdr:rowOff>15240</xdr:rowOff>
        </xdr:from>
        <xdr:to>
          <xdr:col>8</xdr:col>
          <xdr:colOff>274320</xdr:colOff>
          <xdr:row>20</xdr:row>
          <xdr:rowOff>15240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19</xdr:row>
          <xdr:rowOff>15240</xdr:rowOff>
        </xdr:from>
        <xdr:to>
          <xdr:col>8</xdr:col>
          <xdr:colOff>449580</xdr:colOff>
          <xdr:row>20</xdr:row>
          <xdr:rowOff>15240</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449580</xdr:colOff>
          <xdr:row>19</xdr:row>
          <xdr:rowOff>7620</xdr:rowOff>
        </xdr:from>
        <xdr:to>
          <xdr:col>9</xdr:col>
          <xdr:colOff>30480</xdr:colOff>
          <xdr:row>20</xdr:row>
          <xdr:rowOff>15240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129540</xdr:colOff>
          <xdr:row>19</xdr:row>
          <xdr:rowOff>7620</xdr:rowOff>
        </xdr:from>
        <xdr:to>
          <xdr:col>9</xdr:col>
          <xdr:colOff>320040</xdr:colOff>
          <xdr:row>20</xdr:row>
          <xdr:rowOff>15240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312420</xdr:colOff>
          <xdr:row>19</xdr:row>
          <xdr:rowOff>7620</xdr:rowOff>
        </xdr:from>
        <xdr:to>
          <xdr:col>9</xdr:col>
          <xdr:colOff>533400</xdr:colOff>
          <xdr:row>20</xdr:row>
          <xdr:rowOff>22860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510540</xdr:colOff>
          <xdr:row>19</xdr:row>
          <xdr:rowOff>22860</xdr:rowOff>
        </xdr:from>
        <xdr:to>
          <xdr:col>7</xdr:col>
          <xdr:colOff>129540</xdr:colOff>
          <xdr:row>20</xdr:row>
          <xdr:rowOff>7620</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20</xdr:row>
          <xdr:rowOff>15240</xdr:rowOff>
        </xdr:from>
        <xdr:to>
          <xdr:col>8</xdr:col>
          <xdr:colOff>114300</xdr:colOff>
          <xdr:row>21</xdr:row>
          <xdr:rowOff>22860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20</xdr:row>
          <xdr:rowOff>22860</xdr:rowOff>
        </xdr:from>
        <xdr:to>
          <xdr:col>8</xdr:col>
          <xdr:colOff>274320</xdr:colOff>
          <xdr:row>21</xdr:row>
          <xdr:rowOff>22860</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20</xdr:row>
          <xdr:rowOff>22860</xdr:rowOff>
        </xdr:from>
        <xdr:to>
          <xdr:col>8</xdr:col>
          <xdr:colOff>449580</xdr:colOff>
          <xdr:row>21</xdr:row>
          <xdr:rowOff>22860</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449580</xdr:colOff>
          <xdr:row>20</xdr:row>
          <xdr:rowOff>15240</xdr:rowOff>
        </xdr:from>
        <xdr:to>
          <xdr:col>9</xdr:col>
          <xdr:colOff>30480</xdr:colOff>
          <xdr:row>21</xdr:row>
          <xdr:rowOff>22860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129540</xdr:colOff>
          <xdr:row>20</xdr:row>
          <xdr:rowOff>15240</xdr:rowOff>
        </xdr:from>
        <xdr:to>
          <xdr:col>9</xdr:col>
          <xdr:colOff>320040</xdr:colOff>
          <xdr:row>21</xdr:row>
          <xdr:rowOff>22860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312420</xdr:colOff>
          <xdr:row>20</xdr:row>
          <xdr:rowOff>15240</xdr:rowOff>
        </xdr:from>
        <xdr:to>
          <xdr:col>9</xdr:col>
          <xdr:colOff>533400</xdr:colOff>
          <xdr:row>21</xdr:row>
          <xdr:rowOff>30480</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510540</xdr:colOff>
          <xdr:row>20</xdr:row>
          <xdr:rowOff>30480</xdr:rowOff>
        </xdr:from>
        <xdr:to>
          <xdr:col>7</xdr:col>
          <xdr:colOff>129540</xdr:colOff>
          <xdr:row>21</xdr:row>
          <xdr:rowOff>15240</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21</xdr:row>
          <xdr:rowOff>15240</xdr:rowOff>
        </xdr:from>
        <xdr:to>
          <xdr:col>8</xdr:col>
          <xdr:colOff>121920</xdr:colOff>
          <xdr:row>22</xdr:row>
          <xdr:rowOff>22860</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21</xdr:row>
          <xdr:rowOff>22860</xdr:rowOff>
        </xdr:from>
        <xdr:to>
          <xdr:col>8</xdr:col>
          <xdr:colOff>281940</xdr:colOff>
          <xdr:row>22</xdr:row>
          <xdr:rowOff>22860</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281940</xdr:colOff>
          <xdr:row>21</xdr:row>
          <xdr:rowOff>22860</xdr:rowOff>
        </xdr:from>
        <xdr:to>
          <xdr:col>8</xdr:col>
          <xdr:colOff>449580</xdr:colOff>
          <xdr:row>22</xdr:row>
          <xdr:rowOff>22860</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449580</xdr:colOff>
          <xdr:row>21</xdr:row>
          <xdr:rowOff>15240</xdr:rowOff>
        </xdr:from>
        <xdr:to>
          <xdr:col>9</xdr:col>
          <xdr:colOff>38100</xdr:colOff>
          <xdr:row>22</xdr:row>
          <xdr:rowOff>22860</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137160</xdr:colOff>
          <xdr:row>21</xdr:row>
          <xdr:rowOff>15240</xdr:rowOff>
        </xdr:from>
        <xdr:to>
          <xdr:col>9</xdr:col>
          <xdr:colOff>327660</xdr:colOff>
          <xdr:row>22</xdr:row>
          <xdr:rowOff>22860</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320040</xdr:colOff>
          <xdr:row>21</xdr:row>
          <xdr:rowOff>15240</xdr:rowOff>
        </xdr:from>
        <xdr:to>
          <xdr:col>9</xdr:col>
          <xdr:colOff>533400</xdr:colOff>
          <xdr:row>22</xdr:row>
          <xdr:rowOff>30480</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510540</xdr:colOff>
          <xdr:row>21</xdr:row>
          <xdr:rowOff>30480</xdr:rowOff>
        </xdr:from>
        <xdr:to>
          <xdr:col>7</xdr:col>
          <xdr:colOff>129540</xdr:colOff>
          <xdr:row>22</xdr:row>
          <xdr:rowOff>7620</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22</xdr:row>
          <xdr:rowOff>15240</xdr:rowOff>
        </xdr:from>
        <xdr:to>
          <xdr:col>8</xdr:col>
          <xdr:colOff>121920</xdr:colOff>
          <xdr:row>23</xdr:row>
          <xdr:rowOff>22860</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22</xdr:row>
          <xdr:rowOff>22860</xdr:rowOff>
        </xdr:from>
        <xdr:to>
          <xdr:col>8</xdr:col>
          <xdr:colOff>281940</xdr:colOff>
          <xdr:row>23</xdr:row>
          <xdr:rowOff>22860</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281940</xdr:colOff>
          <xdr:row>22</xdr:row>
          <xdr:rowOff>22860</xdr:rowOff>
        </xdr:from>
        <xdr:to>
          <xdr:col>8</xdr:col>
          <xdr:colOff>449580</xdr:colOff>
          <xdr:row>23</xdr:row>
          <xdr:rowOff>22860</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449580</xdr:colOff>
          <xdr:row>22</xdr:row>
          <xdr:rowOff>15240</xdr:rowOff>
        </xdr:from>
        <xdr:to>
          <xdr:col>9</xdr:col>
          <xdr:colOff>38100</xdr:colOff>
          <xdr:row>23</xdr:row>
          <xdr:rowOff>22860</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137160</xdr:colOff>
          <xdr:row>22</xdr:row>
          <xdr:rowOff>15240</xdr:rowOff>
        </xdr:from>
        <xdr:to>
          <xdr:col>9</xdr:col>
          <xdr:colOff>327660</xdr:colOff>
          <xdr:row>23</xdr:row>
          <xdr:rowOff>22860</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320040</xdr:colOff>
          <xdr:row>22</xdr:row>
          <xdr:rowOff>15240</xdr:rowOff>
        </xdr:from>
        <xdr:to>
          <xdr:col>9</xdr:col>
          <xdr:colOff>533400</xdr:colOff>
          <xdr:row>23</xdr:row>
          <xdr:rowOff>30480</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510540</xdr:colOff>
          <xdr:row>22</xdr:row>
          <xdr:rowOff>30480</xdr:rowOff>
        </xdr:from>
        <xdr:to>
          <xdr:col>7</xdr:col>
          <xdr:colOff>129540</xdr:colOff>
          <xdr:row>23</xdr:row>
          <xdr:rowOff>15240</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23</xdr:row>
          <xdr:rowOff>15240</xdr:rowOff>
        </xdr:from>
        <xdr:to>
          <xdr:col>8</xdr:col>
          <xdr:colOff>121920</xdr:colOff>
          <xdr:row>24</xdr:row>
          <xdr:rowOff>22860</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23</xdr:row>
          <xdr:rowOff>22860</xdr:rowOff>
        </xdr:from>
        <xdr:to>
          <xdr:col>8</xdr:col>
          <xdr:colOff>281940</xdr:colOff>
          <xdr:row>24</xdr:row>
          <xdr:rowOff>22860</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281940</xdr:colOff>
          <xdr:row>23</xdr:row>
          <xdr:rowOff>22860</xdr:rowOff>
        </xdr:from>
        <xdr:to>
          <xdr:col>8</xdr:col>
          <xdr:colOff>457200</xdr:colOff>
          <xdr:row>24</xdr:row>
          <xdr:rowOff>22860</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23</xdr:row>
          <xdr:rowOff>15240</xdr:rowOff>
        </xdr:from>
        <xdr:to>
          <xdr:col>9</xdr:col>
          <xdr:colOff>38100</xdr:colOff>
          <xdr:row>24</xdr:row>
          <xdr:rowOff>22860</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137160</xdr:colOff>
          <xdr:row>23</xdr:row>
          <xdr:rowOff>15240</xdr:rowOff>
        </xdr:from>
        <xdr:to>
          <xdr:col>9</xdr:col>
          <xdr:colOff>327660</xdr:colOff>
          <xdr:row>24</xdr:row>
          <xdr:rowOff>22860</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320040</xdr:colOff>
          <xdr:row>23</xdr:row>
          <xdr:rowOff>15240</xdr:rowOff>
        </xdr:from>
        <xdr:to>
          <xdr:col>9</xdr:col>
          <xdr:colOff>541020</xdr:colOff>
          <xdr:row>24</xdr:row>
          <xdr:rowOff>30480</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510540</xdr:colOff>
          <xdr:row>23</xdr:row>
          <xdr:rowOff>30480</xdr:rowOff>
        </xdr:from>
        <xdr:to>
          <xdr:col>7</xdr:col>
          <xdr:colOff>129540</xdr:colOff>
          <xdr:row>24</xdr:row>
          <xdr:rowOff>15240</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24</xdr:row>
          <xdr:rowOff>22860</xdr:rowOff>
        </xdr:from>
        <xdr:to>
          <xdr:col>8</xdr:col>
          <xdr:colOff>121920</xdr:colOff>
          <xdr:row>25</xdr:row>
          <xdr:rowOff>30480</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24</xdr:row>
          <xdr:rowOff>30480</xdr:rowOff>
        </xdr:from>
        <xdr:to>
          <xdr:col>8</xdr:col>
          <xdr:colOff>281940</xdr:colOff>
          <xdr:row>25</xdr:row>
          <xdr:rowOff>30480</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281940</xdr:colOff>
          <xdr:row>24</xdr:row>
          <xdr:rowOff>30480</xdr:rowOff>
        </xdr:from>
        <xdr:to>
          <xdr:col>8</xdr:col>
          <xdr:colOff>457200</xdr:colOff>
          <xdr:row>25</xdr:row>
          <xdr:rowOff>30480</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24</xdr:row>
          <xdr:rowOff>22860</xdr:rowOff>
        </xdr:from>
        <xdr:to>
          <xdr:col>9</xdr:col>
          <xdr:colOff>38100</xdr:colOff>
          <xdr:row>25</xdr:row>
          <xdr:rowOff>30480</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137160</xdr:colOff>
          <xdr:row>24</xdr:row>
          <xdr:rowOff>22860</xdr:rowOff>
        </xdr:from>
        <xdr:to>
          <xdr:col>9</xdr:col>
          <xdr:colOff>327660</xdr:colOff>
          <xdr:row>25</xdr:row>
          <xdr:rowOff>30480</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320040</xdr:colOff>
          <xdr:row>24</xdr:row>
          <xdr:rowOff>22860</xdr:rowOff>
        </xdr:from>
        <xdr:to>
          <xdr:col>9</xdr:col>
          <xdr:colOff>541020</xdr:colOff>
          <xdr:row>25</xdr:row>
          <xdr:rowOff>38100</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510540</xdr:colOff>
          <xdr:row>24</xdr:row>
          <xdr:rowOff>38100</xdr:rowOff>
        </xdr:from>
        <xdr:to>
          <xdr:col>7</xdr:col>
          <xdr:colOff>129540</xdr:colOff>
          <xdr:row>25</xdr:row>
          <xdr:rowOff>22860</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25</xdr:row>
          <xdr:rowOff>22860</xdr:rowOff>
        </xdr:from>
        <xdr:to>
          <xdr:col>8</xdr:col>
          <xdr:colOff>121920</xdr:colOff>
          <xdr:row>26</xdr:row>
          <xdr:rowOff>30480</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25</xdr:row>
          <xdr:rowOff>30480</xdr:rowOff>
        </xdr:from>
        <xdr:to>
          <xdr:col>8</xdr:col>
          <xdr:colOff>281940</xdr:colOff>
          <xdr:row>26</xdr:row>
          <xdr:rowOff>30480</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281940</xdr:colOff>
          <xdr:row>25</xdr:row>
          <xdr:rowOff>30480</xdr:rowOff>
        </xdr:from>
        <xdr:to>
          <xdr:col>8</xdr:col>
          <xdr:colOff>449580</xdr:colOff>
          <xdr:row>26</xdr:row>
          <xdr:rowOff>30480</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449580</xdr:colOff>
          <xdr:row>25</xdr:row>
          <xdr:rowOff>22860</xdr:rowOff>
        </xdr:from>
        <xdr:to>
          <xdr:col>9</xdr:col>
          <xdr:colOff>38100</xdr:colOff>
          <xdr:row>26</xdr:row>
          <xdr:rowOff>30480</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137160</xdr:colOff>
          <xdr:row>25</xdr:row>
          <xdr:rowOff>22860</xdr:rowOff>
        </xdr:from>
        <xdr:to>
          <xdr:col>9</xdr:col>
          <xdr:colOff>327660</xdr:colOff>
          <xdr:row>26</xdr:row>
          <xdr:rowOff>30480</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320040</xdr:colOff>
          <xdr:row>25</xdr:row>
          <xdr:rowOff>22860</xdr:rowOff>
        </xdr:from>
        <xdr:to>
          <xdr:col>9</xdr:col>
          <xdr:colOff>533400</xdr:colOff>
          <xdr:row>26</xdr:row>
          <xdr:rowOff>38100</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510540</xdr:colOff>
          <xdr:row>25</xdr:row>
          <xdr:rowOff>38100</xdr:rowOff>
        </xdr:from>
        <xdr:to>
          <xdr:col>7</xdr:col>
          <xdr:colOff>129540</xdr:colOff>
          <xdr:row>26</xdr:row>
          <xdr:rowOff>15240</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26</xdr:row>
          <xdr:rowOff>15240</xdr:rowOff>
        </xdr:from>
        <xdr:to>
          <xdr:col>8</xdr:col>
          <xdr:colOff>121920</xdr:colOff>
          <xdr:row>27</xdr:row>
          <xdr:rowOff>22860</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26</xdr:row>
          <xdr:rowOff>22860</xdr:rowOff>
        </xdr:from>
        <xdr:to>
          <xdr:col>8</xdr:col>
          <xdr:colOff>281940</xdr:colOff>
          <xdr:row>27</xdr:row>
          <xdr:rowOff>22860</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281940</xdr:colOff>
          <xdr:row>26</xdr:row>
          <xdr:rowOff>22860</xdr:rowOff>
        </xdr:from>
        <xdr:to>
          <xdr:col>8</xdr:col>
          <xdr:colOff>449580</xdr:colOff>
          <xdr:row>27</xdr:row>
          <xdr:rowOff>22860</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449580</xdr:colOff>
          <xdr:row>26</xdr:row>
          <xdr:rowOff>15240</xdr:rowOff>
        </xdr:from>
        <xdr:to>
          <xdr:col>9</xdr:col>
          <xdr:colOff>38100</xdr:colOff>
          <xdr:row>27</xdr:row>
          <xdr:rowOff>22860</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137160</xdr:colOff>
          <xdr:row>26</xdr:row>
          <xdr:rowOff>15240</xdr:rowOff>
        </xdr:from>
        <xdr:to>
          <xdr:col>9</xdr:col>
          <xdr:colOff>327660</xdr:colOff>
          <xdr:row>27</xdr:row>
          <xdr:rowOff>22860</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320040</xdr:colOff>
          <xdr:row>26</xdr:row>
          <xdr:rowOff>15240</xdr:rowOff>
        </xdr:from>
        <xdr:to>
          <xdr:col>9</xdr:col>
          <xdr:colOff>533400</xdr:colOff>
          <xdr:row>27</xdr:row>
          <xdr:rowOff>30480</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510540</xdr:colOff>
          <xdr:row>26</xdr:row>
          <xdr:rowOff>30480</xdr:rowOff>
        </xdr:from>
        <xdr:to>
          <xdr:col>7</xdr:col>
          <xdr:colOff>129540</xdr:colOff>
          <xdr:row>27</xdr:row>
          <xdr:rowOff>15240</xdr:rowOff>
        </xdr:to>
        <xdr:sp macro="" textlink="">
          <xdr:nvSpPr>
            <xdr:cNvPr id="1393" name="Check Box 369" hidden="1">
              <a:extLst>
                <a:ext uri="{63B3BB69-23CF-44E3-9099-C40C66FF867C}">
                  <a14:compatExt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27</xdr:row>
          <xdr:rowOff>7620</xdr:rowOff>
        </xdr:from>
        <xdr:to>
          <xdr:col>8</xdr:col>
          <xdr:colOff>121920</xdr:colOff>
          <xdr:row>28</xdr:row>
          <xdr:rowOff>15240</xdr:rowOff>
        </xdr:to>
        <xdr:sp macro="" textlink="">
          <xdr:nvSpPr>
            <xdr:cNvPr id="1394" name="Check Box 370" hidden="1">
              <a:extLst>
                <a:ext uri="{63B3BB69-23CF-44E3-9099-C40C66FF867C}">
                  <a14:compatExt spid="_x0000_s1394"/>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27</xdr:row>
          <xdr:rowOff>15240</xdr:rowOff>
        </xdr:from>
        <xdr:to>
          <xdr:col>8</xdr:col>
          <xdr:colOff>281940</xdr:colOff>
          <xdr:row>28</xdr:row>
          <xdr:rowOff>15240</xdr:rowOff>
        </xdr:to>
        <xdr:sp macro="" textlink="">
          <xdr:nvSpPr>
            <xdr:cNvPr id="1395" name="Check Box 371" hidden="1">
              <a:extLst>
                <a:ext uri="{63B3BB69-23CF-44E3-9099-C40C66FF867C}">
                  <a14:compatExt spid="_x0000_s1395"/>
                </a:ext>
                <a:ext uri="{FF2B5EF4-FFF2-40B4-BE49-F238E27FC236}">
                  <a16:creationId xmlns:a16="http://schemas.microsoft.com/office/drawing/2014/main" id="{00000000-0008-0000-0000-00007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281940</xdr:colOff>
          <xdr:row>27</xdr:row>
          <xdr:rowOff>15240</xdr:rowOff>
        </xdr:from>
        <xdr:to>
          <xdr:col>8</xdr:col>
          <xdr:colOff>457200</xdr:colOff>
          <xdr:row>28</xdr:row>
          <xdr:rowOff>15240</xdr:rowOff>
        </xdr:to>
        <xdr:sp macro="" textlink="">
          <xdr:nvSpPr>
            <xdr:cNvPr id="1396" name="Check Box 372" hidden="1">
              <a:extLst>
                <a:ext uri="{63B3BB69-23CF-44E3-9099-C40C66FF867C}">
                  <a14:compatExt spid="_x0000_s1396"/>
                </a:ext>
                <a:ext uri="{FF2B5EF4-FFF2-40B4-BE49-F238E27FC236}">
                  <a16:creationId xmlns:a16="http://schemas.microsoft.com/office/drawing/2014/main" id="{00000000-0008-0000-0000-00007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27</xdr:row>
          <xdr:rowOff>7620</xdr:rowOff>
        </xdr:from>
        <xdr:to>
          <xdr:col>9</xdr:col>
          <xdr:colOff>38100</xdr:colOff>
          <xdr:row>28</xdr:row>
          <xdr:rowOff>15240</xdr:rowOff>
        </xdr:to>
        <xdr:sp macro="" textlink="">
          <xdr:nvSpPr>
            <xdr:cNvPr id="1397" name="Check Box 373" hidden="1">
              <a:extLst>
                <a:ext uri="{63B3BB69-23CF-44E3-9099-C40C66FF867C}">
                  <a14:compatExt spid="_x0000_s1397"/>
                </a:ext>
                <a:ext uri="{FF2B5EF4-FFF2-40B4-BE49-F238E27FC236}">
                  <a16:creationId xmlns:a16="http://schemas.microsoft.com/office/drawing/2014/main" id="{00000000-0008-0000-0000-00007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137160</xdr:colOff>
          <xdr:row>27</xdr:row>
          <xdr:rowOff>7620</xdr:rowOff>
        </xdr:from>
        <xdr:to>
          <xdr:col>9</xdr:col>
          <xdr:colOff>327660</xdr:colOff>
          <xdr:row>28</xdr:row>
          <xdr:rowOff>15240</xdr:rowOff>
        </xdr:to>
        <xdr:sp macro="" textlink="">
          <xdr:nvSpPr>
            <xdr:cNvPr id="1398" name="Check Box 374" hidden="1">
              <a:extLst>
                <a:ext uri="{63B3BB69-23CF-44E3-9099-C40C66FF867C}">
                  <a14:compatExt spid="_x0000_s1398"/>
                </a:ext>
                <a:ext uri="{FF2B5EF4-FFF2-40B4-BE49-F238E27FC236}">
                  <a16:creationId xmlns:a16="http://schemas.microsoft.com/office/drawing/2014/main" id="{00000000-0008-0000-0000-00007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312420</xdr:colOff>
          <xdr:row>26</xdr:row>
          <xdr:rowOff>160020</xdr:rowOff>
        </xdr:from>
        <xdr:to>
          <xdr:col>9</xdr:col>
          <xdr:colOff>533400</xdr:colOff>
          <xdr:row>28</xdr:row>
          <xdr:rowOff>7620</xdr:rowOff>
        </xdr:to>
        <xdr:sp macro="" textlink="">
          <xdr:nvSpPr>
            <xdr:cNvPr id="1399" name="Check Box 375" hidden="1">
              <a:extLst>
                <a:ext uri="{63B3BB69-23CF-44E3-9099-C40C66FF867C}">
                  <a14:compatExt spid="_x0000_s1399"/>
                </a:ext>
                <a:ext uri="{FF2B5EF4-FFF2-40B4-BE49-F238E27FC236}">
                  <a16:creationId xmlns:a16="http://schemas.microsoft.com/office/drawing/2014/main" id="{00000000-0008-0000-0000-00007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510540</xdr:colOff>
          <xdr:row>27</xdr:row>
          <xdr:rowOff>22860</xdr:rowOff>
        </xdr:from>
        <xdr:to>
          <xdr:col>7</xdr:col>
          <xdr:colOff>129540</xdr:colOff>
          <xdr:row>28</xdr:row>
          <xdr:rowOff>7620</xdr:rowOff>
        </xdr:to>
        <xdr:sp macro="" textlink="">
          <xdr:nvSpPr>
            <xdr:cNvPr id="1400" name="Check Box 376" hidden="1">
              <a:extLst>
                <a:ext uri="{63B3BB69-23CF-44E3-9099-C40C66FF867C}">
                  <a14:compatExt spid="_x0000_s1400"/>
                </a:ext>
                <a:ext uri="{FF2B5EF4-FFF2-40B4-BE49-F238E27FC236}">
                  <a16:creationId xmlns:a16="http://schemas.microsoft.com/office/drawing/2014/main" id="{00000000-0008-0000-0000-00007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27</xdr:row>
          <xdr:rowOff>167640</xdr:rowOff>
        </xdr:from>
        <xdr:to>
          <xdr:col>8</xdr:col>
          <xdr:colOff>121920</xdr:colOff>
          <xdr:row>28</xdr:row>
          <xdr:rowOff>172720</xdr:rowOff>
        </xdr:to>
        <xdr:sp macro="" textlink="">
          <xdr:nvSpPr>
            <xdr:cNvPr id="1401" name="Check Box 377" hidden="1">
              <a:extLst>
                <a:ext uri="{63B3BB69-23CF-44E3-9099-C40C66FF867C}">
                  <a14:compatExt spid="_x0000_s1401"/>
                </a:ext>
                <a:ext uri="{FF2B5EF4-FFF2-40B4-BE49-F238E27FC236}">
                  <a16:creationId xmlns:a16="http://schemas.microsoft.com/office/drawing/2014/main" id="{00000000-0008-0000-0000-00007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28</xdr:row>
          <xdr:rowOff>7620</xdr:rowOff>
        </xdr:from>
        <xdr:to>
          <xdr:col>8</xdr:col>
          <xdr:colOff>281940</xdr:colOff>
          <xdr:row>28</xdr:row>
          <xdr:rowOff>172720</xdr:rowOff>
        </xdr:to>
        <xdr:sp macro="" textlink="">
          <xdr:nvSpPr>
            <xdr:cNvPr id="1402" name="Check Box 378" hidden="1">
              <a:extLst>
                <a:ext uri="{63B3BB69-23CF-44E3-9099-C40C66FF867C}">
                  <a14:compatExt spid="_x0000_s1402"/>
                </a:ext>
                <a:ext uri="{FF2B5EF4-FFF2-40B4-BE49-F238E27FC236}">
                  <a16:creationId xmlns:a16="http://schemas.microsoft.com/office/drawing/2014/main" id="{00000000-0008-0000-0000-00007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281940</xdr:colOff>
          <xdr:row>28</xdr:row>
          <xdr:rowOff>7620</xdr:rowOff>
        </xdr:from>
        <xdr:to>
          <xdr:col>8</xdr:col>
          <xdr:colOff>457200</xdr:colOff>
          <xdr:row>28</xdr:row>
          <xdr:rowOff>172720</xdr:rowOff>
        </xdr:to>
        <xdr:sp macro="" textlink="">
          <xdr:nvSpPr>
            <xdr:cNvPr id="1403" name="Check Box 379" hidden="1">
              <a:extLst>
                <a:ext uri="{63B3BB69-23CF-44E3-9099-C40C66FF867C}">
                  <a14:compatExt spid="_x0000_s1403"/>
                </a:ext>
                <a:ext uri="{FF2B5EF4-FFF2-40B4-BE49-F238E27FC236}">
                  <a16:creationId xmlns:a16="http://schemas.microsoft.com/office/drawing/2014/main" id="{00000000-0008-0000-0000-00007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27</xdr:row>
          <xdr:rowOff>167640</xdr:rowOff>
        </xdr:from>
        <xdr:to>
          <xdr:col>9</xdr:col>
          <xdr:colOff>38100</xdr:colOff>
          <xdr:row>28</xdr:row>
          <xdr:rowOff>172720</xdr:rowOff>
        </xdr:to>
        <xdr:sp macro="" textlink="">
          <xdr:nvSpPr>
            <xdr:cNvPr id="1404" name="Check Box 380" hidden="1">
              <a:extLst>
                <a:ext uri="{63B3BB69-23CF-44E3-9099-C40C66FF867C}">
                  <a14:compatExt spid="_x0000_s1404"/>
                </a:ext>
                <a:ext uri="{FF2B5EF4-FFF2-40B4-BE49-F238E27FC236}">
                  <a16:creationId xmlns:a16="http://schemas.microsoft.com/office/drawing/2014/main" id="{00000000-0008-0000-0000-00007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137160</xdr:colOff>
          <xdr:row>27</xdr:row>
          <xdr:rowOff>167640</xdr:rowOff>
        </xdr:from>
        <xdr:to>
          <xdr:col>9</xdr:col>
          <xdr:colOff>327660</xdr:colOff>
          <xdr:row>28</xdr:row>
          <xdr:rowOff>172720</xdr:rowOff>
        </xdr:to>
        <xdr:sp macro="" textlink="">
          <xdr:nvSpPr>
            <xdr:cNvPr id="1405" name="Check Box 381" hidden="1">
              <a:extLst>
                <a:ext uri="{63B3BB69-23CF-44E3-9099-C40C66FF867C}">
                  <a14:compatExt spid="_x0000_s1405"/>
                </a:ext>
                <a:ext uri="{FF2B5EF4-FFF2-40B4-BE49-F238E27FC236}">
                  <a16:creationId xmlns:a16="http://schemas.microsoft.com/office/drawing/2014/main" id="{00000000-0008-0000-0000-00007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320040</xdr:colOff>
          <xdr:row>27</xdr:row>
          <xdr:rowOff>167640</xdr:rowOff>
        </xdr:from>
        <xdr:to>
          <xdr:col>9</xdr:col>
          <xdr:colOff>541020</xdr:colOff>
          <xdr:row>29</xdr:row>
          <xdr:rowOff>2540</xdr:rowOff>
        </xdr:to>
        <xdr:sp macro="" textlink="">
          <xdr:nvSpPr>
            <xdr:cNvPr id="1406" name="Check Box 382" hidden="1">
              <a:extLst>
                <a:ext uri="{63B3BB69-23CF-44E3-9099-C40C66FF867C}">
                  <a14:compatExt spid="_x0000_s1406"/>
                </a:ext>
                <a:ext uri="{FF2B5EF4-FFF2-40B4-BE49-F238E27FC236}">
                  <a16:creationId xmlns:a16="http://schemas.microsoft.com/office/drawing/2014/main" id="{00000000-0008-0000-0000-00007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510540</xdr:colOff>
          <xdr:row>28</xdr:row>
          <xdr:rowOff>15240</xdr:rowOff>
        </xdr:from>
        <xdr:to>
          <xdr:col>7</xdr:col>
          <xdr:colOff>129540</xdr:colOff>
          <xdr:row>28</xdr:row>
          <xdr:rowOff>167640</xdr:rowOff>
        </xdr:to>
        <xdr:sp macro="" textlink="">
          <xdr:nvSpPr>
            <xdr:cNvPr id="1407" name="Check Box 383" hidden="1">
              <a:extLst>
                <a:ext uri="{63B3BB69-23CF-44E3-9099-C40C66FF867C}">
                  <a14:compatExt spid="_x0000_s1407"/>
                </a:ext>
                <a:ext uri="{FF2B5EF4-FFF2-40B4-BE49-F238E27FC236}">
                  <a16:creationId xmlns:a16="http://schemas.microsoft.com/office/drawing/2014/main" id="{00000000-0008-0000-0000-00007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28</xdr:row>
          <xdr:rowOff>167640</xdr:rowOff>
        </xdr:from>
        <xdr:to>
          <xdr:col>8</xdr:col>
          <xdr:colOff>114300</xdr:colOff>
          <xdr:row>29</xdr:row>
          <xdr:rowOff>160020</xdr:rowOff>
        </xdr:to>
        <xdr:sp macro="" textlink="">
          <xdr:nvSpPr>
            <xdr:cNvPr id="1408" name="Check Box 384" hidden="1">
              <a:extLst>
                <a:ext uri="{63B3BB69-23CF-44E3-9099-C40C66FF867C}">
                  <a14:compatExt spid="_x0000_s1408"/>
                </a:ext>
                <a:ext uri="{FF2B5EF4-FFF2-40B4-BE49-F238E27FC236}">
                  <a16:creationId xmlns:a16="http://schemas.microsoft.com/office/drawing/2014/main" id="{00000000-0008-0000-0000-00008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28</xdr:row>
          <xdr:rowOff>172720</xdr:rowOff>
        </xdr:from>
        <xdr:to>
          <xdr:col>8</xdr:col>
          <xdr:colOff>274320</xdr:colOff>
          <xdr:row>29</xdr:row>
          <xdr:rowOff>160020</xdr:rowOff>
        </xdr:to>
        <xdr:sp macro="" textlink="">
          <xdr:nvSpPr>
            <xdr:cNvPr id="1409" name="Check Box 385" hidden="1">
              <a:extLst>
                <a:ext uri="{63B3BB69-23CF-44E3-9099-C40C66FF867C}">
                  <a14:compatExt spid="_x0000_s1409"/>
                </a:ext>
                <a:ext uri="{FF2B5EF4-FFF2-40B4-BE49-F238E27FC236}">
                  <a16:creationId xmlns:a16="http://schemas.microsoft.com/office/drawing/2014/main" id="{00000000-0008-0000-0000-00008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28</xdr:row>
          <xdr:rowOff>172720</xdr:rowOff>
        </xdr:from>
        <xdr:to>
          <xdr:col>8</xdr:col>
          <xdr:colOff>441960</xdr:colOff>
          <xdr:row>29</xdr:row>
          <xdr:rowOff>160020</xdr:rowOff>
        </xdr:to>
        <xdr:sp macro="" textlink="">
          <xdr:nvSpPr>
            <xdr:cNvPr id="1410" name="Check Box 386" hidden="1">
              <a:extLst>
                <a:ext uri="{63B3BB69-23CF-44E3-9099-C40C66FF867C}">
                  <a14:compatExt spid="_x0000_s1410"/>
                </a:ext>
                <a:ext uri="{FF2B5EF4-FFF2-40B4-BE49-F238E27FC236}">
                  <a16:creationId xmlns:a16="http://schemas.microsoft.com/office/drawing/2014/main" id="{00000000-0008-0000-0000-00008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449580</xdr:colOff>
          <xdr:row>28</xdr:row>
          <xdr:rowOff>167640</xdr:rowOff>
        </xdr:from>
        <xdr:to>
          <xdr:col>9</xdr:col>
          <xdr:colOff>38100</xdr:colOff>
          <xdr:row>29</xdr:row>
          <xdr:rowOff>160020</xdr:rowOff>
        </xdr:to>
        <xdr:sp macro="" textlink="">
          <xdr:nvSpPr>
            <xdr:cNvPr id="1411" name="Check Box 387" hidden="1">
              <a:extLst>
                <a:ext uri="{63B3BB69-23CF-44E3-9099-C40C66FF867C}">
                  <a14:compatExt spid="_x0000_s1411"/>
                </a:ext>
                <a:ext uri="{FF2B5EF4-FFF2-40B4-BE49-F238E27FC236}">
                  <a16:creationId xmlns:a16="http://schemas.microsoft.com/office/drawing/2014/main" id="{00000000-0008-0000-0000-00008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137160</xdr:colOff>
          <xdr:row>28</xdr:row>
          <xdr:rowOff>167640</xdr:rowOff>
        </xdr:from>
        <xdr:to>
          <xdr:col>9</xdr:col>
          <xdr:colOff>327660</xdr:colOff>
          <xdr:row>29</xdr:row>
          <xdr:rowOff>160020</xdr:rowOff>
        </xdr:to>
        <xdr:sp macro="" textlink="">
          <xdr:nvSpPr>
            <xdr:cNvPr id="1412" name="Check Box 388" hidden="1">
              <a:extLst>
                <a:ext uri="{63B3BB69-23CF-44E3-9099-C40C66FF867C}">
                  <a14:compatExt spid="_x0000_s1412"/>
                </a:ext>
                <a:ext uri="{FF2B5EF4-FFF2-40B4-BE49-F238E27FC236}">
                  <a16:creationId xmlns:a16="http://schemas.microsoft.com/office/drawing/2014/main" id="{00000000-0008-0000-0000-00008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320040</xdr:colOff>
          <xdr:row>28</xdr:row>
          <xdr:rowOff>167640</xdr:rowOff>
        </xdr:from>
        <xdr:to>
          <xdr:col>9</xdr:col>
          <xdr:colOff>525780</xdr:colOff>
          <xdr:row>29</xdr:row>
          <xdr:rowOff>167640</xdr:rowOff>
        </xdr:to>
        <xdr:sp macro="" textlink="">
          <xdr:nvSpPr>
            <xdr:cNvPr id="1413" name="Check Box 389" hidden="1">
              <a:extLst>
                <a:ext uri="{63B3BB69-23CF-44E3-9099-C40C66FF867C}">
                  <a14:compatExt spid="_x0000_s1413"/>
                </a:ext>
                <a:ext uri="{FF2B5EF4-FFF2-40B4-BE49-F238E27FC236}">
                  <a16:creationId xmlns:a16="http://schemas.microsoft.com/office/drawing/2014/main" id="{00000000-0008-0000-0000-00008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29</xdr:row>
          <xdr:rowOff>167640</xdr:rowOff>
        </xdr:from>
        <xdr:to>
          <xdr:col>8</xdr:col>
          <xdr:colOff>114300</xdr:colOff>
          <xdr:row>30</xdr:row>
          <xdr:rowOff>160020</xdr:rowOff>
        </xdr:to>
        <xdr:sp macro="" textlink="">
          <xdr:nvSpPr>
            <xdr:cNvPr id="1415" name="Check Box 391" hidden="1">
              <a:extLst>
                <a:ext uri="{63B3BB69-23CF-44E3-9099-C40C66FF867C}">
                  <a14:compatExt spid="_x0000_s1415"/>
                </a:ext>
                <a:ext uri="{FF2B5EF4-FFF2-40B4-BE49-F238E27FC236}">
                  <a16:creationId xmlns:a16="http://schemas.microsoft.com/office/drawing/2014/main" id="{00000000-0008-0000-0000-00008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30</xdr:row>
          <xdr:rowOff>7620</xdr:rowOff>
        </xdr:from>
        <xdr:to>
          <xdr:col>8</xdr:col>
          <xdr:colOff>274320</xdr:colOff>
          <xdr:row>31</xdr:row>
          <xdr:rowOff>7620</xdr:rowOff>
        </xdr:to>
        <xdr:sp macro="" textlink="">
          <xdr:nvSpPr>
            <xdr:cNvPr id="1416" name="Check Box 392" hidden="1">
              <a:extLst>
                <a:ext uri="{63B3BB69-23CF-44E3-9099-C40C66FF867C}">
                  <a14:compatExt spid="_x0000_s1416"/>
                </a:ext>
                <a:ext uri="{FF2B5EF4-FFF2-40B4-BE49-F238E27FC236}">
                  <a16:creationId xmlns:a16="http://schemas.microsoft.com/office/drawing/2014/main" id="{00000000-0008-0000-0000-00008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30</xdr:row>
          <xdr:rowOff>7620</xdr:rowOff>
        </xdr:from>
        <xdr:to>
          <xdr:col>8</xdr:col>
          <xdr:colOff>441960</xdr:colOff>
          <xdr:row>31</xdr:row>
          <xdr:rowOff>7620</xdr:rowOff>
        </xdr:to>
        <xdr:sp macro="" textlink="">
          <xdr:nvSpPr>
            <xdr:cNvPr id="1417" name="Check Box 393" hidden="1">
              <a:extLst>
                <a:ext uri="{63B3BB69-23CF-44E3-9099-C40C66FF867C}">
                  <a14:compatExt spid="_x0000_s1417"/>
                </a:ext>
                <a:ext uri="{FF2B5EF4-FFF2-40B4-BE49-F238E27FC236}">
                  <a16:creationId xmlns:a16="http://schemas.microsoft.com/office/drawing/2014/main" id="{00000000-0008-0000-0000-00008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441960</xdr:colOff>
          <xdr:row>29</xdr:row>
          <xdr:rowOff>167640</xdr:rowOff>
        </xdr:from>
        <xdr:to>
          <xdr:col>9</xdr:col>
          <xdr:colOff>30480</xdr:colOff>
          <xdr:row>30</xdr:row>
          <xdr:rowOff>160020</xdr:rowOff>
        </xdr:to>
        <xdr:sp macro="" textlink="">
          <xdr:nvSpPr>
            <xdr:cNvPr id="1418" name="Check Box 394" hidden="1">
              <a:extLst>
                <a:ext uri="{63B3BB69-23CF-44E3-9099-C40C66FF867C}">
                  <a14:compatExt spid="_x0000_s1418"/>
                </a:ext>
                <a:ext uri="{FF2B5EF4-FFF2-40B4-BE49-F238E27FC236}">
                  <a16:creationId xmlns:a16="http://schemas.microsoft.com/office/drawing/2014/main" id="{00000000-0008-0000-0000-00008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129540</xdr:colOff>
          <xdr:row>29</xdr:row>
          <xdr:rowOff>167640</xdr:rowOff>
        </xdr:from>
        <xdr:to>
          <xdr:col>9</xdr:col>
          <xdr:colOff>320040</xdr:colOff>
          <xdr:row>30</xdr:row>
          <xdr:rowOff>160020</xdr:rowOff>
        </xdr:to>
        <xdr:sp macro="" textlink="">
          <xdr:nvSpPr>
            <xdr:cNvPr id="1419" name="Check Box 395" hidden="1">
              <a:extLst>
                <a:ext uri="{63B3BB69-23CF-44E3-9099-C40C66FF867C}">
                  <a14:compatExt spid="_x0000_s1419"/>
                </a:ext>
                <a:ext uri="{FF2B5EF4-FFF2-40B4-BE49-F238E27FC236}">
                  <a16:creationId xmlns:a16="http://schemas.microsoft.com/office/drawing/2014/main" id="{00000000-0008-0000-0000-00008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312420</xdr:colOff>
          <xdr:row>29</xdr:row>
          <xdr:rowOff>167640</xdr:rowOff>
        </xdr:from>
        <xdr:to>
          <xdr:col>9</xdr:col>
          <xdr:colOff>518160</xdr:colOff>
          <xdr:row>31</xdr:row>
          <xdr:rowOff>2540</xdr:rowOff>
        </xdr:to>
        <xdr:sp macro="" textlink="">
          <xdr:nvSpPr>
            <xdr:cNvPr id="1420" name="Check Box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30</xdr:row>
          <xdr:rowOff>167640</xdr:rowOff>
        </xdr:from>
        <xdr:to>
          <xdr:col>8</xdr:col>
          <xdr:colOff>114300</xdr:colOff>
          <xdr:row>32</xdr:row>
          <xdr:rowOff>7620</xdr:rowOff>
        </xdr:to>
        <xdr:sp macro="" textlink="">
          <xdr:nvSpPr>
            <xdr:cNvPr id="1422" name="Check Box 398" hidden="1">
              <a:extLst>
                <a:ext uri="{63B3BB69-23CF-44E3-9099-C40C66FF867C}">
                  <a14:compatExt spid="_x0000_s1422"/>
                </a:ext>
                <a:ext uri="{FF2B5EF4-FFF2-40B4-BE49-F238E27FC236}">
                  <a16:creationId xmlns:a16="http://schemas.microsoft.com/office/drawing/2014/main" id="{00000000-0008-0000-0000-00008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31</xdr:row>
          <xdr:rowOff>7620</xdr:rowOff>
        </xdr:from>
        <xdr:to>
          <xdr:col>8</xdr:col>
          <xdr:colOff>274320</xdr:colOff>
          <xdr:row>32</xdr:row>
          <xdr:rowOff>7620</xdr:rowOff>
        </xdr:to>
        <xdr:sp macro="" textlink="">
          <xdr:nvSpPr>
            <xdr:cNvPr id="1423" name="Check Box 399" hidden="1">
              <a:extLst>
                <a:ext uri="{63B3BB69-23CF-44E3-9099-C40C66FF867C}">
                  <a14:compatExt spid="_x0000_s1423"/>
                </a:ext>
                <a:ext uri="{FF2B5EF4-FFF2-40B4-BE49-F238E27FC236}">
                  <a16:creationId xmlns:a16="http://schemas.microsoft.com/office/drawing/2014/main" id="{00000000-0008-0000-0000-00008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31</xdr:row>
          <xdr:rowOff>7620</xdr:rowOff>
        </xdr:from>
        <xdr:to>
          <xdr:col>8</xdr:col>
          <xdr:colOff>449580</xdr:colOff>
          <xdr:row>32</xdr:row>
          <xdr:rowOff>7620</xdr:rowOff>
        </xdr:to>
        <xdr:sp macro="" textlink="">
          <xdr:nvSpPr>
            <xdr:cNvPr id="1424" name="Check Box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449580</xdr:colOff>
          <xdr:row>30</xdr:row>
          <xdr:rowOff>167640</xdr:rowOff>
        </xdr:from>
        <xdr:to>
          <xdr:col>9</xdr:col>
          <xdr:colOff>30480</xdr:colOff>
          <xdr:row>32</xdr:row>
          <xdr:rowOff>7620</xdr:rowOff>
        </xdr:to>
        <xdr:sp macro="" textlink="">
          <xdr:nvSpPr>
            <xdr:cNvPr id="1425" name="Check Box 401" hidden="1">
              <a:extLst>
                <a:ext uri="{63B3BB69-23CF-44E3-9099-C40C66FF867C}">
                  <a14:compatExt spid="_x0000_s1425"/>
                </a:ext>
                <a:ext uri="{FF2B5EF4-FFF2-40B4-BE49-F238E27FC236}">
                  <a16:creationId xmlns:a16="http://schemas.microsoft.com/office/drawing/2014/main" id="{00000000-0008-0000-0000-00009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129540</xdr:colOff>
          <xdr:row>30</xdr:row>
          <xdr:rowOff>167640</xdr:rowOff>
        </xdr:from>
        <xdr:to>
          <xdr:col>9</xdr:col>
          <xdr:colOff>320040</xdr:colOff>
          <xdr:row>32</xdr:row>
          <xdr:rowOff>7620</xdr:rowOff>
        </xdr:to>
        <xdr:sp macro="" textlink="">
          <xdr:nvSpPr>
            <xdr:cNvPr id="1426" name="Check Box 402" hidden="1">
              <a:extLst>
                <a:ext uri="{63B3BB69-23CF-44E3-9099-C40C66FF867C}">
                  <a14:compatExt spid="_x0000_s1426"/>
                </a:ext>
                <a:ext uri="{FF2B5EF4-FFF2-40B4-BE49-F238E27FC236}">
                  <a16:creationId xmlns:a16="http://schemas.microsoft.com/office/drawing/2014/main" id="{00000000-0008-0000-0000-00009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312420</xdr:colOff>
          <xdr:row>30</xdr:row>
          <xdr:rowOff>167640</xdr:rowOff>
        </xdr:from>
        <xdr:to>
          <xdr:col>9</xdr:col>
          <xdr:colOff>525780</xdr:colOff>
          <xdr:row>32</xdr:row>
          <xdr:rowOff>15240</xdr:rowOff>
        </xdr:to>
        <xdr:sp macro="" textlink="">
          <xdr:nvSpPr>
            <xdr:cNvPr id="1427" name="Check Box 403" hidden="1">
              <a:extLst>
                <a:ext uri="{63B3BB69-23CF-44E3-9099-C40C66FF867C}">
                  <a14:compatExt spid="_x0000_s1427"/>
                </a:ext>
                <a:ext uri="{FF2B5EF4-FFF2-40B4-BE49-F238E27FC236}">
                  <a16:creationId xmlns:a16="http://schemas.microsoft.com/office/drawing/2014/main" id="{00000000-0008-0000-0000-00009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32</xdr:row>
          <xdr:rowOff>7620</xdr:rowOff>
        </xdr:from>
        <xdr:to>
          <xdr:col>8</xdr:col>
          <xdr:colOff>114300</xdr:colOff>
          <xdr:row>33</xdr:row>
          <xdr:rowOff>15240</xdr:rowOff>
        </xdr:to>
        <xdr:sp macro="" textlink="">
          <xdr:nvSpPr>
            <xdr:cNvPr id="1429" name="Check Box 405" hidden="1">
              <a:extLst>
                <a:ext uri="{63B3BB69-23CF-44E3-9099-C40C66FF867C}">
                  <a14:compatExt spid="_x0000_s1429"/>
                </a:ext>
                <a:ext uri="{FF2B5EF4-FFF2-40B4-BE49-F238E27FC236}">
                  <a16:creationId xmlns:a16="http://schemas.microsoft.com/office/drawing/2014/main" id="{00000000-0008-0000-0000-00009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32</xdr:row>
          <xdr:rowOff>15240</xdr:rowOff>
        </xdr:from>
        <xdr:to>
          <xdr:col>8</xdr:col>
          <xdr:colOff>274320</xdr:colOff>
          <xdr:row>33</xdr:row>
          <xdr:rowOff>15240</xdr:rowOff>
        </xdr:to>
        <xdr:sp macro="" textlink="">
          <xdr:nvSpPr>
            <xdr:cNvPr id="1430" name="Check Box 406" hidden="1">
              <a:extLst>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32</xdr:row>
          <xdr:rowOff>15240</xdr:rowOff>
        </xdr:from>
        <xdr:to>
          <xdr:col>8</xdr:col>
          <xdr:colOff>449580</xdr:colOff>
          <xdr:row>33</xdr:row>
          <xdr:rowOff>15240</xdr:rowOff>
        </xdr:to>
        <xdr:sp macro="" textlink="">
          <xdr:nvSpPr>
            <xdr:cNvPr id="1431" name="Check Box 407" hidden="1">
              <a:extLst>
                <a:ext uri="{63B3BB69-23CF-44E3-9099-C40C66FF867C}">
                  <a14:compatExt spid="_x0000_s1431"/>
                </a:ext>
                <a:ext uri="{FF2B5EF4-FFF2-40B4-BE49-F238E27FC236}">
                  <a16:creationId xmlns:a16="http://schemas.microsoft.com/office/drawing/2014/main" id="{00000000-0008-0000-0000-00009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449580</xdr:colOff>
          <xdr:row>32</xdr:row>
          <xdr:rowOff>7620</xdr:rowOff>
        </xdr:from>
        <xdr:to>
          <xdr:col>9</xdr:col>
          <xdr:colOff>30480</xdr:colOff>
          <xdr:row>33</xdr:row>
          <xdr:rowOff>15240</xdr:rowOff>
        </xdr:to>
        <xdr:sp macro="" textlink="">
          <xdr:nvSpPr>
            <xdr:cNvPr id="1432" name="Check Box 408" hidden="1">
              <a:extLst>
                <a:ext uri="{63B3BB69-23CF-44E3-9099-C40C66FF867C}">
                  <a14:compatExt spid="_x0000_s1432"/>
                </a:ext>
                <a:ext uri="{FF2B5EF4-FFF2-40B4-BE49-F238E27FC236}">
                  <a16:creationId xmlns:a16="http://schemas.microsoft.com/office/drawing/2014/main" id="{00000000-0008-0000-0000-00009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129540</xdr:colOff>
          <xdr:row>32</xdr:row>
          <xdr:rowOff>7620</xdr:rowOff>
        </xdr:from>
        <xdr:to>
          <xdr:col>9</xdr:col>
          <xdr:colOff>320040</xdr:colOff>
          <xdr:row>33</xdr:row>
          <xdr:rowOff>15240</xdr:rowOff>
        </xdr:to>
        <xdr:sp macro="" textlink="">
          <xdr:nvSpPr>
            <xdr:cNvPr id="1433" name="Check Box 409" hidden="1">
              <a:extLst>
                <a:ext uri="{63B3BB69-23CF-44E3-9099-C40C66FF867C}">
                  <a14:compatExt spid="_x0000_s1433"/>
                </a:ext>
                <a:ext uri="{FF2B5EF4-FFF2-40B4-BE49-F238E27FC236}">
                  <a16:creationId xmlns:a16="http://schemas.microsoft.com/office/drawing/2014/main" id="{00000000-0008-0000-0000-00009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312420</xdr:colOff>
          <xdr:row>32</xdr:row>
          <xdr:rowOff>7620</xdr:rowOff>
        </xdr:from>
        <xdr:to>
          <xdr:col>9</xdr:col>
          <xdr:colOff>525780</xdr:colOff>
          <xdr:row>33</xdr:row>
          <xdr:rowOff>22860</xdr:rowOff>
        </xdr:to>
        <xdr:sp macro="" textlink="">
          <xdr:nvSpPr>
            <xdr:cNvPr id="1434" name="Check Box 410" hidden="1">
              <a:extLst>
                <a:ext uri="{63B3BB69-23CF-44E3-9099-C40C66FF867C}">
                  <a14:compatExt spid="_x0000_s1434"/>
                </a:ext>
                <a:ext uri="{FF2B5EF4-FFF2-40B4-BE49-F238E27FC236}">
                  <a16:creationId xmlns:a16="http://schemas.microsoft.com/office/drawing/2014/main" id="{00000000-0008-0000-0000-00009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33</xdr:row>
          <xdr:rowOff>7620</xdr:rowOff>
        </xdr:from>
        <xdr:to>
          <xdr:col>8</xdr:col>
          <xdr:colOff>114300</xdr:colOff>
          <xdr:row>34</xdr:row>
          <xdr:rowOff>15240</xdr:rowOff>
        </xdr:to>
        <xdr:sp macro="" textlink="">
          <xdr:nvSpPr>
            <xdr:cNvPr id="1436" name="Check Box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33</xdr:row>
          <xdr:rowOff>15240</xdr:rowOff>
        </xdr:from>
        <xdr:to>
          <xdr:col>8</xdr:col>
          <xdr:colOff>274320</xdr:colOff>
          <xdr:row>34</xdr:row>
          <xdr:rowOff>15240</xdr:rowOff>
        </xdr:to>
        <xdr:sp macro="" textlink="">
          <xdr:nvSpPr>
            <xdr:cNvPr id="1437" name="Check Box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33</xdr:row>
          <xdr:rowOff>15240</xdr:rowOff>
        </xdr:from>
        <xdr:to>
          <xdr:col>8</xdr:col>
          <xdr:colOff>441960</xdr:colOff>
          <xdr:row>34</xdr:row>
          <xdr:rowOff>15240</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441960</xdr:colOff>
          <xdr:row>33</xdr:row>
          <xdr:rowOff>7620</xdr:rowOff>
        </xdr:from>
        <xdr:to>
          <xdr:col>9</xdr:col>
          <xdr:colOff>30480</xdr:colOff>
          <xdr:row>34</xdr:row>
          <xdr:rowOff>15240</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129540</xdr:colOff>
          <xdr:row>33</xdr:row>
          <xdr:rowOff>7620</xdr:rowOff>
        </xdr:from>
        <xdr:to>
          <xdr:col>9</xdr:col>
          <xdr:colOff>320040</xdr:colOff>
          <xdr:row>34</xdr:row>
          <xdr:rowOff>15240</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312420</xdr:colOff>
          <xdr:row>33</xdr:row>
          <xdr:rowOff>7620</xdr:rowOff>
        </xdr:from>
        <xdr:to>
          <xdr:col>9</xdr:col>
          <xdr:colOff>518160</xdr:colOff>
          <xdr:row>34</xdr:row>
          <xdr:rowOff>22860</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34</xdr:row>
          <xdr:rowOff>7620</xdr:rowOff>
        </xdr:from>
        <xdr:to>
          <xdr:col>8</xdr:col>
          <xdr:colOff>114300</xdr:colOff>
          <xdr:row>35</xdr:row>
          <xdr:rowOff>15240</xdr:rowOff>
        </xdr:to>
        <xdr:sp macro="" textlink="">
          <xdr:nvSpPr>
            <xdr:cNvPr id="1443" name="Check Box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34</xdr:row>
          <xdr:rowOff>15240</xdr:rowOff>
        </xdr:from>
        <xdr:to>
          <xdr:col>8</xdr:col>
          <xdr:colOff>274320</xdr:colOff>
          <xdr:row>35</xdr:row>
          <xdr:rowOff>15240</xdr:rowOff>
        </xdr:to>
        <xdr:sp macro="" textlink="">
          <xdr:nvSpPr>
            <xdr:cNvPr id="1444" name="Check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34</xdr:row>
          <xdr:rowOff>15240</xdr:rowOff>
        </xdr:from>
        <xdr:to>
          <xdr:col>8</xdr:col>
          <xdr:colOff>441960</xdr:colOff>
          <xdr:row>35</xdr:row>
          <xdr:rowOff>15240</xdr:rowOff>
        </xdr:to>
        <xdr:sp macro="" textlink="">
          <xdr:nvSpPr>
            <xdr:cNvPr id="1445" name="Check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441960</xdr:colOff>
          <xdr:row>34</xdr:row>
          <xdr:rowOff>7620</xdr:rowOff>
        </xdr:from>
        <xdr:to>
          <xdr:col>9</xdr:col>
          <xdr:colOff>30480</xdr:colOff>
          <xdr:row>35</xdr:row>
          <xdr:rowOff>15240</xdr:rowOff>
        </xdr:to>
        <xdr:sp macro="" textlink="">
          <xdr:nvSpPr>
            <xdr:cNvPr id="1446" name="Check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129540</xdr:colOff>
          <xdr:row>34</xdr:row>
          <xdr:rowOff>7620</xdr:rowOff>
        </xdr:from>
        <xdr:to>
          <xdr:col>9</xdr:col>
          <xdr:colOff>320040</xdr:colOff>
          <xdr:row>35</xdr:row>
          <xdr:rowOff>15240</xdr:rowOff>
        </xdr:to>
        <xdr:sp macro="" textlink="">
          <xdr:nvSpPr>
            <xdr:cNvPr id="1447" name="Check Box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312420</xdr:colOff>
          <xdr:row>34</xdr:row>
          <xdr:rowOff>7620</xdr:rowOff>
        </xdr:from>
        <xdr:to>
          <xdr:col>9</xdr:col>
          <xdr:colOff>518160</xdr:colOff>
          <xdr:row>35</xdr:row>
          <xdr:rowOff>22860</xdr:rowOff>
        </xdr:to>
        <xdr:sp macro="" textlink="">
          <xdr:nvSpPr>
            <xdr:cNvPr id="1448" name="Check Box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35</xdr:row>
          <xdr:rowOff>7620</xdr:rowOff>
        </xdr:from>
        <xdr:to>
          <xdr:col>8</xdr:col>
          <xdr:colOff>114300</xdr:colOff>
          <xdr:row>36</xdr:row>
          <xdr:rowOff>15240</xdr:rowOff>
        </xdr:to>
        <xdr:sp macro="" textlink="">
          <xdr:nvSpPr>
            <xdr:cNvPr id="1450" name="Check Box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35</xdr:row>
          <xdr:rowOff>15240</xdr:rowOff>
        </xdr:from>
        <xdr:to>
          <xdr:col>8</xdr:col>
          <xdr:colOff>274320</xdr:colOff>
          <xdr:row>36</xdr:row>
          <xdr:rowOff>15240</xdr:rowOff>
        </xdr:to>
        <xdr:sp macro="" textlink="">
          <xdr:nvSpPr>
            <xdr:cNvPr id="1451" name="Check Box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35</xdr:row>
          <xdr:rowOff>15240</xdr:rowOff>
        </xdr:from>
        <xdr:to>
          <xdr:col>8</xdr:col>
          <xdr:colOff>449580</xdr:colOff>
          <xdr:row>36</xdr:row>
          <xdr:rowOff>15240</xdr:rowOff>
        </xdr:to>
        <xdr:sp macro="" textlink="">
          <xdr:nvSpPr>
            <xdr:cNvPr id="1452" name="Check Box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449580</xdr:colOff>
          <xdr:row>35</xdr:row>
          <xdr:rowOff>7620</xdr:rowOff>
        </xdr:from>
        <xdr:to>
          <xdr:col>9</xdr:col>
          <xdr:colOff>30480</xdr:colOff>
          <xdr:row>36</xdr:row>
          <xdr:rowOff>15240</xdr:rowOff>
        </xdr:to>
        <xdr:sp macro="" textlink="">
          <xdr:nvSpPr>
            <xdr:cNvPr id="1453" name="Check Box 429" hidden="1">
              <a:extLst>
                <a:ext uri="{63B3BB69-23CF-44E3-9099-C40C66FF867C}">
                  <a14:compatExt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129540</xdr:colOff>
          <xdr:row>35</xdr:row>
          <xdr:rowOff>7620</xdr:rowOff>
        </xdr:from>
        <xdr:to>
          <xdr:col>9</xdr:col>
          <xdr:colOff>320040</xdr:colOff>
          <xdr:row>36</xdr:row>
          <xdr:rowOff>15240</xdr:rowOff>
        </xdr:to>
        <xdr:sp macro="" textlink="">
          <xdr:nvSpPr>
            <xdr:cNvPr id="1454" name="Check Box 430" hidden="1">
              <a:extLst>
                <a:ext uri="{63B3BB69-23CF-44E3-9099-C40C66FF867C}">
                  <a14:compatExt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312420</xdr:colOff>
          <xdr:row>35</xdr:row>
          <xdr:rowOff>7620</xdr:rowOff>
        </xdr:from>
        <xdr:to>
          <xdr:col>9</xdr:col>
          <xdr:colOff>525780</xdr:colOff>
          <xdr:row>36</xdr:row>
          <xdr:rowOff>22860</xdr:rowOff>
        </xdr:to>
        <xdr:sp macro="" textlink="">
          <xdr:nvSpPr>
            <xdr:cNvPr id="1455" name="Check Box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36</xdr:row>
          <xdr:rowOff>15240</xdr:rowOff>
        </xdr:from>
        <xdr:to>
          <xdr:col>8</xdr:col>
          <xdr:colOff>114300</xdr:colOff>
          <xdr:row>37</xdr:row>
          <xdr:rowOff>22860</xdr:rowOff>
        </xdr:to>
        <xdr:sp macro="" textlink="">
          <xdr:nvSpPr>
            <xdr:cNvPr id="1457" name="Check Box 433" hidden="1">
              <a:extLst>
                <a:ext uri="{63B3BB69-23CF-44E3-9099-C40C66FF867C}">
                  <a14:compatExt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36</xdr:row>
          <xdr:rowOff>22860</xdr:rowOff>
        </xdr:from>
        <xdr:to>
          <xdr:col>8</xdr:col>
          <xdr:colOff>274320</xdr:colOff>
          <xdr:row>37</xdr:row>
          <xdr:rowOff>22860</xdr:rowOff>
        </xdr:to>
        <xdr:sp macro="" textlink="">
          <xdr:nvSpPr>
            <xdr:cNvPr id="1458" name="Check Box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36</xdr:row>
          <xdr:rowOff>22860</xdr:rowOff>
        </xdr:from>
        <xdr:to>
          <xdr:col>8</xdr:col>
          <xdr:colOff>449580</xdr:colOff>
          <xdr:row>37</xdr:row>
          <xdr:rowOff>22860</xdr:rowOff>
        </xdr:to>
        <xdr:sp macro="" textlink="">
          <xdr:nvSpPr>
            <xdr:cNvPr id="1459" name="Check Box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449580</xdr:colOff>
          <xdr:row>36</xdr:row>
          <xdr:rowOff>15240</xdr:rowOff>
        </xdr:from>
        <xdr:to>
          <xdr:col>9</xdr:col>
          <xdr:colOff>30480</xdr:colOff>
          <xdr:row>37</xdr:row>
          <xdr:rowOff>22860</xdr:rowOff>
        </xdr:to>
        <xdr:sp macro="" textlink="">
          <xdr:nvSpPr>
            <xdr:cNvPr id="1460" name="Check Box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129540</xdr:colOff>
          <xdr:row>36</xdr:row>
          <xdr:rowOff>15240</xdr:rowOff>
        </xdr:from>
        <xdr:to>
          <xdr:col>9</xdr:col>
          <xdr:colOff>320040</xdr:colOff>
          <xdr:row>37</xdr:row>
          <xdr:rowOff>22860</xdr:rowOff>
        </xdr:to>
        <xdr:sp macro="" textlink="">
          <xdr:nvSpPr>
            <xdr:cNvPr id="1461" name="Check Box 437" hidden="1">
              <a:extLst>
                <a:ext uri="{63B3BB69-23CF-44E3-9099-C40C66FF867C}">
                  <a14:compatExt spid="_x0000_s1461"/>
                </a:ext>
                <a:ext uri="{FF2B5EF4-FFF2-40B4-BE49-F238E27FC236}">
                  <a16:creationId xmlns:a16="http://schemas.microsoft.com/office/drawing/2014/main" id="{00000000-0008-0000-0000-0000B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312420</xdr:colOff>
          <xdr:row>36</xdr:row>
          <xdr:rowOff>15240</xdr:rowOff>
        </xdr:from>
        <xdr:to>
          <xdr:col>9</xdr:col>
          <xdr:colOff>525780</xdr:colOff>
          <xdr:row>37</xdr:row>
          <xdr:rowOff>30480</xdr:rowOff>
        </xdr:to>
        <xdr:sp macro="" textlink="">
          <xdr:nvSpPr>
            <xdr:cNvPr id="1462" name="Check Box 438" hidden="1">
              <a:extLst>
                <a:ext uri="{63B3BB69-23CF-44E3-9099-C40C66FF867C}">
                  <a14:compatExt spid="_x0000_s1462"/>
                </a:ext>
                <a:ext uri="{FF2B5EF4-FFF2-40B4-BE49-F238E27FC236}">
                  <a16:creationId xmlns:a16="http://schemas.microsoft.com/office/drawing/2014/main" id="{00000000-0008-0000-0000-0000B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37</xdr:row>
          <xdr:rowOff>15240</xdr:rowOff>
        </xdr:from>
        <xdr:to>
          <xdr:col>8</xdr:col>
          <xdr:colOff>114300</xdr:colOff>
          <xdr:row>38</xdr:row>
          <xdr:rowOff>22860</xdr:rowOff>
        </xdr:to>
        <xdr:sp macro="" textlink="">
          <xdr:nvSpPr>
            <xdr:cNvPr id="1464" name="Check Box 440" hidden="1">
              <a:extLst>
                <a:ext uri="{63B3BB69-23CF-44E3-9099-C40C66FF867C}">
                  <a14:compatExt spid="_x0000_s1464"/>
                </a:ext>
                <a:ext uri="{FF2B5EF4-FFF2-40B4-BE49-F238E27FC236}">
                  <a16:creationId xmlns:a16="http://schemas.microsoft.com/office/drawing/2014/main" id="{00000000-0008-0000-0000-0000B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37</xdr:row>
          <xdr:rowOff>22860</xdr:rowOff>
        </xdr:from>
        <xdr:to>
          <xdr:col>8</xdr:col>
          <xdr:colOff>274320</xdr:colOff>
          <xdr:row>38</xdr:row>
          <xdr:rowOff>22860</xdr:rowOff>
        </xdr:to>
        <xdr:sp macro="" textlink="">
          <xdr:nvSpPr>
            <xdr:cNvPr id="1465" name="Check Box 441" hidden="1">
              <a:extLst>
                <a:ext uri="{63B3BB69-23CF-44E3-9099-C40C66FF867C}">
                  <a14:compatExt spid="_x0000_s1465"/>
                </a:ext>
                <a:ext uri="{FF2B5EF4-FFF2-40B4-BE49-F238E27FC236}">
                  <a16:creationId xmlns:a16="http://schemas.microsoft.com/office/drawing/2014/main" id="{00000000-0008-0000-0000-0000B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37</xdr:row>
          <xdr:rowOff>22860</xdr:rowOff>
        </xdr:from>
        <xdr:to>
          <xdr:col>8</xdr:col>
          <xdr:colOff>449580</xdr:colOff>
          <xdr:row>38</xdr:row>
          <xdr:rowOff>22860</xdr:rowOff>
        </xdr:to>
        <xdr:sp macro="" textlink="">
          <xdr:nvSpPr>
            <xdr:cNvPr id="1466" name="Check Box 442" hidden="1">
              <a:extLst>
                <a:ext uri="{63B3BB69-23CF-44E3-9099-C40C66FF867C}">
                  <a14:compatExt spid="_x0000_s1466"/>
                </a:ext>
                <a:ext uri="{FF2B5EF4-FFF2-40B4-BE49-F238E27FC236}">
                  <a16:creationId xmlns:a16="http://schemas.microsoft.com/office/drawing/2014/main" id="{00000000-0008-0000-0000-0000B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449580</xdr:colOff>
          <xdr:row>37</xdr:row>
          <xdr:rowOff>15240</xdr:rowOff>
        </xdr:from>
        <xdr:to>
          <xdr:col>9</xdr:col>
          <xdr:colOff>30480</xdr:colOff>
          <xdr:row>38</xdr:row>
          <xdr:rowOff>22860</xdr:rowOff>
        </xdr:to>
        <xdr:sp macro="" textlink="">
          <xdr:nvSpPr>
            <xdr:cNvPr id="1467" name="Check Box 443" hidden="1">
              <a:extLst>
                <a:ext uri="{63B3BB69-23CF-44E3-9099-C40C66FF867C}">
                  <a14:compatExt spid="_x0000_s1467"/>
                </a:ext>
                <a:ext uri="{FF2B5EF4-FFF2-40B4-BE49-F238E27FC236}">
                  <a16:creationId xmlns:a16="http://schemas.microsoft.com/office/drawing/2014/main" id="{00000000-0008-0000-0000-0000B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129540</xdr:colOff>
          <xdr:row>37</xdr:row>
          <xdr:rowOff>15240</xdr:rowOff>
        </xdr:from>
        <xdr:to>
          <xdr:col>9</xdr:col>
          <xdr:colOff>320040</xdr:colOff>
          <xdr:row>38</xdr:row>
          <xdr:rowOff>22860</xdr:rowOff>
        </xdr:to>
        <xdr:sp macro="" textlink="">
          <xdr:nvSpPr>
            <xdr:cNvPr id="1468" name="Check Box 444" hidden="1">
              <a:extLst>
                <a:ext uri="{63B3BB69-23CF-44E3-9099-C40C66FF867C}">
                  <a14:compatExt spid="_x0000_s1468"/>
                </a:ext>
                <a:ext uri="{FF2B5EF4-FFF2-40B4-BE49-F238E27FC236}">
                  <a16:creationId xmlns:a16="http://schemas.microsoft.com/office/drawing/2014/main" id="{00000000-0008-0000-0000-0000B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312420</xdr:colOff>
          <xdr:row>37</xdr:row>
          <xdr:rowOff>15240</xdr:rowOff>
        </xdr:from>
        <xdr:to>
          <xdr:col>9</xdr:col>
          <xdr:colOff>525780</xdr:colOff>
          <xdr:row>38</xdr:row>
          <xdr:rowOff>30480</xdr:rowOff>
        </xdr:to>
        <xdr:sp macro="" textlink="">
          <xdr:nvSpPr>
            <xdr:cNvPr id="1469" name="Check Box 445" hidden="1">
              <a:extLst>
                <a:ext uri="{63B3BB69-23CF-44E3-9099-C40C66FF867C}">
                  <a14:compatExt spid="_x0000_s1469"/>
                </a:ext>
                <a:ext uri="{FF2B5EF4-FFF2-40B4-BE49-F238E27FC236}">
                  <a16:creationId xmlns:a16="http://schemas.microsoft.com/office/drawing/2014/main" id="{00000000-0008-0000-0000-0000B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3175</xdr:colOff>
      <xdr:row>0</xdr:row>
      <xdr:rowOff>837252</xdr:rowOff>
    </xdr:to>
    <xdr:pic>
      <xdr:nvPicPr>
        <xdr:cNvPr id="5" name="Picture 3" descr="Baniere">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276975" cy="837252"/>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5</xdr:col>
          <xdr:colOff>121920</xdr:colOff>
          <xdr:row>24</xdr:row>
          <xdr:rowOff>106680</xdr:rowOff>
        </xdr:from>
        <xdr:to>
          <xdr:col>5</xdr:col>
          <xdr:colOff>365760</xdr:colOff>
          <xdr:row>26</xdr:row>
          <xdr:rowOff>22860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121920</xdr:colOff>
          <xdr:row>24</xdr:row>
          <xdr:rowOff>106680</xdr:rowOff>
        </xdr:from>
        <xdr:to>
          <xdr:col>9</xdr:col>
          <xdr:colOff>365760</xdr:colOff>
          <xdr:row>26</xdr:row>
          <xdr:rowOff>22860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24</xdr:row>
          <xdr:rowOff>106680</xdr:rowOff>
        </xdr:from>
        <xdr:to>
          <xdr:col>10</xdr:col>
          <xdr:colOff>365760</xdr:colOff>
          <xdr:row>26</xdr:row>
          <xdr:rowOff>22860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24</xdr:row>
          <xdr:rowOff>106680</xdr:rowOff>
        </xdr:from>
        <xdr:to>
          <xdr:col>4</xdr:col>
          <xdr:colOff>365760</xdr:colOff>
          <xdr:row>26</xdr:row>
          <xdr:rowOff>22860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24</xdr:row>
          <xdr:rowOff>106680</xdr:rowOff>
        </xdr:from>
        <xdr:to>
          <xdr:col>3</xdr:col>
          <xdr:colOff>365760</xdr:colOff>
          <xdr:row>26</xdr:row>
          <xdr:rowOff>22860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24</xdr:row>
          <xdr:rowOff>106680</xdr:rowOff>
        </xdr:from>
        <xdr:to>
          <xdr:col>7</xdr:col>
          <xdr:colOff>365760</xdr:colOff>
          <xdr:row>26</xdr:row>
          <xdr:rowOff>22860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959643</xdr:rowOff>
    </xdr:from>
    <xdr:to>
      <xdr:col>10</xdr:col>
      <xdr:colOff>519110</xdr:colOff>
      <xdr:row>17</xdr:row>
      <xdr:rowOff>66675</xdr:rowOff>
    </xdr:to>
    <xdr:graphicFrame macro="">
      <xdr:nvGraphicFramePr>
        <xdr:cNvPr id="4" name="Graphique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10</xdr:col>
      <xdr:colOff>514350</xdr:colOff>
      <xdr:row>0</xdr:row>
      <xdr:rowOff>837252</xdr:rowOff>
    </xdr:to>
    <xdr:pic>
      <xdr:nvPicPr>
        <xdr:cNvPr id="5" name="Picture 3" descr="Baniere">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6267450" cy="837252"/>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8</xdr:col>
          <xdr:colOff>327660</xdr:colOff>
          <xdr:row>7</xdr:row>
          <xdr:rowOff>7620</xdr:rowOff>
        </xdr:from>
        <xdr:to>
          <xdr:col>9</xdr:col>
          <xdr:colOff>137160</xdr:colOff>
          <xdr:row>8</xdr:row>
          <xdr:rowOff>53340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5</xdr:row>
          <xdr:rowOff>60960</xdr:rowOff>
        </xdr:from>
        <xdr:to>
          <xdr:col>9</xdr:col>
          <xdr:colOff>137160</xdr:colOff>
          <xdr:row>6</xdr:row>
          <xdr:rowOff>106680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3</xdr:row>
          <xdr:rowOff>106680</xdr:rowOff>
        </xdr:from>
        <xdr:to>
          <xdr:col>9</xdr:col>
          <xdr:colOff>137160</xdr:colOff>
          <xdr:row>5</xdr:row>
          <xdr:rowOff>22860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8</xdr:row>
          <xdr:rowOff>83820</xdr:rowOff>
        </xdr:from>
        <xdr:to>
          <xdr:col>9</xdr:col>
          <xdr:colOff>137160</xdr:colOff>
          <xdr:row>10</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10</xdr:row>
          <xdr:rowOff>30480</xdr:rowOff>
        </xdr:from>
        <xdr:to>
          <xdr:col>9</xdr:col>
          <xdr:colOff>137160</xdr:colOff>
          <xdr:row>11</xdr:row>
          <xdr:rowOff>76200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11</xdr:row>
          <xdr:rowOff>106680</xdr:rowOff>
        </xdr:from>
        <xdr:to>
          <xdr:col>9</xdr:col>
          <xdr:colOff>137160</xdr:colOff>
          <xdr:row>13</xdr:row>
          <xdr:rowOff>22860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13</xdr:row>
          <xdr:rowOff>53340</xdr:rowOff>
        </xdr:from>
        <xdr:to>
          <xdr:col>9</xdr:col>
          <xdr:colOff>137160</xdr:colOff>
          <xdr:row>14</xdr:row>
          <xdr:rowOff>99060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99415</xdr:colOff>
      <xdr:row>1</xdr:row>
      <xdr:rowOff>18102</xdr:rowOff>
    </xdr:to>
    <xdr:pic>
      <xdr:nvPicPr>
        <xdr:cNvPr id="2" name="Picture 3" descr="Baniere">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72555" cy="833442"/>
        </a:xfrm>
        <a:prstGeom prst="rect">
          <a:avLst/>
        </a:prstGeom>
        <a:noFill/>
        <a:ln w="9525">
          <a:noFill/>
          <a:miter lim="800000"/>
          <a:headEnd/>
          <a:tailEnd/>
        </a:ln>
      </xdr:spPr>
    </xdr:pic>
    <xdr:clientData/>
  </xdr:twoCellAnchor>
  <xdr:twoCellAnchor>
    <xdr:from>
      <xdr:col>1</xdr:col>
      <xdr:colOff>38100</xdr:colOff>
      <xdr:row>3</xdr:row>
      <xdr:rowOff>63500</xdr:rowOff>
    </xdr:from>
    <xdr:to>
      <xdr:col>10</xdr:col>
      <xdr:colOff>69850</xdr:colOff>
      <xdr:row>20</xdr:row>
      <xdr:rowOff>38100</xdr:rowOff>
    </xdr:to>
    <xdr:sp macro="" textlink="">
      <xdr:nvSpPr>
        <xdr:cNvPr id="3" name="Rectangle : coins arrondis 2">
          <a:extLst>
            <a:ext uri="{FF2B5EF4-FFF2-40B4-BE49-F238E27FC236}">
              <a16:creationId xmlns:a16="http://schemas.microsoft.com/office/drawing/2014/main" id="{00000000-0008-0000-0300-000003000000}"/>
            </a:ext>
          </a:extLst>
        </xdr:cNvPr>
        <xdr:cNvSpPr/>
      </xdr:nvSpPr>
      <xdr:spPr bwMode="auto">
        <a:xfrm>
          <a:off x="38100" y="1200150"/>
          <a:ext cx="6115050" cy="3321050"/>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fr-CA" sz="1200"/>
            <a:t>Le programme MAX Solaire est un outil de simulation de système d’énergie renouvelable, il est utilisé comme base pour faire le calcul et le dimensionnement d’un système, il a été conçu dans le but de démocratiser l’énergie renouvelable et de la rendre accessible au plus grand nombre de personne possibles, vous pouvez donc le partager librement avec d’autre personnes qui pourrait eux aussi être intéressés.</a:t>
          </a:r>
        </a:p>
        <a:p>
          <a:pPr algn="ctr"/>
          <a:endParaRPr lang="fr-CA" sz="1200"/>
        </a:p>
        <a:p>
          <a:pPr algn="ctr"/>
          <a:r>
            <a:rPr lang="fr-CA" sz="1200"/>
            <a:t>Les calculs sont basés sur des expériences en conditions réel d’utilisation pour l’emplacement géographique du nord de l’Abitibi ainsi que des données météorologiques d’environnement Canada des 50 dernières années. </a:t>
          </a:r>
        </a:p>
        <a:p>
          <a:pPr algn="ctr"/>
          <a:endParaRPr lang="fr-CA" sz="1200"/>
        </a:p>
        <a:p>
          <a:pPr algn="ctr"/>
          <a:r>
            <a:rPr lang="fr-CA" sz="1200"/>
            <a:t>Max Énergie se dégage de toute responsabilité en rapport avec le logiciel MAX Solaire, vous l’utiliser donc à vos propres risques.</a:t>
          </a:r>
        </a:p>
        <a:p>
          <a:pPr algn="ctr"/>
          <a:endParaRPr lang="fr-CA" sz="1200"/>
        </a:p>
        <a:p>
          <a:pPr algn="ctr"/>
          <a:r>
            <a:rPr lang="fr-CA" sz="1200"/>
            <a:t>Si vous avez des questions ou des commentaires veuillez communiquer directement avec MAX Énergie.</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1.xml"/><Relationship Id="rId3" Type="http://schemas.openxmlformats.org/officeDocument/2006/relationships/vmlDrawing" Target="../drawings/vmlDrawing2.vml"/><Relationship Id="rId7" Type="http://schemas.openxmlformats.org/officeDocument/2006/relationships/ctrlProp" Target="../ctrlProps/ctrlProp17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69.xml"/><Relationship Id="rId5" Type="http://schemas.openxmlformats.org/officeDocument/2006/relationships/ctrlProp" Target="../ctrlProps/ctrlProp168.xml"/><Relationship Id="rId4" Type="http://schemas.openxmlformats.org/officeDocument/2006/relationships/ctrlProp" Target="../ctrlProps/ctrlProp167.xml"/><Relationship Id="rId9" Type="http://schemas.openxmlformats.org/officeDocument/2006/relationships/ctrlProp" Target="../ctrlProps/ctrlProp17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7.xml"/><Relationship Id="rId3" Type="http://schemas.openxmlformats.org/officeDocument/2006/relationships/vmlDrawing" Target="../drawings/vmlDrawing3.vml"/><Relationship Id="rId7" Type="http://schemas.openxmlformats.org/officeDocument/2006/relationships/ctrlProp" Target="../ctrlProps/ctrlProp17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75.xml"/><Relationship Id="rId5" Type="http://schemas.openxmlformats.org/officeDocument/2006/relationships/ctrlProp" Target="../ctrlProps/ctrlProp174.xml"/><Relationship Id="rId10" Type="http://schemas.openxmlformats.org/officeDocument/2006/relationships/ctrlProp" Target="../ctrlProps/ctrlProp179.xml"/><Relationship Id="rId4" Type="http://schemas.openxmlformats.org/officeDocument/2006/relationships/ctrlProp" Target="../ctrlProps/ctrlProp173.xml"/><Relationship Id="rId9" Type="http://schemas.openxmlformats.org/officeDocument/2006/relationships/ctrlProp" Target="../ctrlProps/ctrlProp17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N157"/>
  <sheetViews>
    <sheetView showGridLines="0" showRowColHeaders="0" tabSelected="1" showRuler="0" showWhiteSpace="0" topLeftCell="B1" zoomScale="120" zoomScaleNormal="120" zoomScaleSheetLayoutView="200" workbookViewId="0">
      <selection activeCell="C30" sqref="C30:D30"/>
    </sheetView>
  </sheetViews>
  <sheetFormatPr baseColWidth="10" defaultColWidth="0" defaultRowHeight="13.2" x14ac:dyDescent="0.25"/>
  <cols>
    <col min="1" max="1" width="2.6640625" style="2" hidden="1" customWidth="1"/>
    <col min="2" max="2" width="26.109375" style="2" customWidth="1"/>
    <col min="3" max="7" width="8.109375" style="2" customWidth="1"/>
    <col min="8" max="8" width="3.6640625" style="2" customWidth="1"/>
    <col min="9" max="9" width="8.5546875" style="2" customWidth="1"/>
    <col min="10" max="10" width="9.6640625" style="2" customWidth="1"/>
    <col min="11" max="11" width="8.109375" style="2" customWidth="1"/>
    <col min="12" max="33" width="5.88671875" style="2" customWidth="1"/>
    <col min="34" max="16384" width="0" style="2" hidden="1"/>
  </cols>
  <sheetData>
    <row r="1" spans="1:274" s="26" customFormat="1" ht="64.5" customHeight="1" x14ac:dyDescent="0.4">
      <c r="A1" s="2"/>
      <c r="B1" s="45"/>
      <c r="C1" s="45"/>
      <c r="D1" s="45"/>
      <c r="E1" s="45"/>
      <c r="F1" s="45"/>
      <c r="G1" s="45"/>
      <c r="H1" s="45"/>
      <c r="I1" s="45"/>
      <c r="J1" s="45"/>
      <c r="K1" s="203"/>
      <c r="L1" s="204"/>
      <c r="M1" s="204"/>
      <c r="N1" s="204"/>
      <c r="O1" s="204"/>
      <c r="P1" s="204"/>
      <c r="Q1" s="204"/>
      <c r="R1" s="81"/>
      <c r="S1" s="82"/>
      <c r="T1" s="82"/>
      <c r="U1" s="82"/>
      <c r="V1" s="82"/>
      <c r="W1" s="82"/>
      <c r="X1" s="82"/>
      <c r="Y1" s="82"/>
      <c r="Z1" s="82"/>
      <c r="AA1" s="82"/>
      <c r="AB1" s="82"/>
      <c r="AC1" s="82"/>
      <c r="AD1" s="82"/>
      <c r="AE1" s="82"/>
      <c r="AF1" s="82"/>
      <c r="AG1" s="82"/>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c r="IW1" s="27"/>
      <c r="IX1" s="27"/>
      <c r="IY1" s="27"/>
      <c r="IZ1" s="27"/>
      <c r="JA1" s="27"/>
      <c r="JB1" s="27"/>
      <c r="JC1" s="27"/>
      <c r="JD1" s="27"/>
      <c r="JE1" s="27"/>
      <c r="JF1" s="27"/>
      <c r="JG1" s="27"/>
      <c r="JH1" s="27"/>
      <c r="JI1" s="27"/>
      <c r="JJ1" s="27"/>
      <c r="JK1" s="27"/>
      <c r="JL1" s="27"/>
      <c r="JM1" s="27"/>
      <c r="JN1" s="27"/>
    </row>
    <row r="2" spans="1:274" s="26" customFormat="1" ht="13.5" customHeight="1" x14ac:dyDescent="0.4">
      <c r="A2" s="2"/>
      <c r="B2" s="45"/>
      <c r="C2" s="45"/>
      <c r="D2" s="45"/>
      <c r="E2" s="45"/>
      <c r="F2" s="45"/>
      <c r="G2" s="45"/>
      <c r="H2" s="45"/>
      <c r="I2" s="45"/>
      <c r="J2" s="45"/>
      <c r="K2" s="83"/>
      <c r="L2" s="84"/>
      <c r="M2" s="85"/>
      <c r="N2" s="85"/>
      <c r="O2" s="85"/>
      <c r="P2" s="85"/>
      <c r="Q2" s="85"/>
      <c r="R2" s="85"/>
      <c r="S2" s="85"/>
      <c r="T2" s="85"/>
      <c r="U2" s="85"/>
      <c r="V2" s="85"/>
      <c r="W2" s="85"/>
      <c r="X2" s="85"/>
      <c r="Y2" s="82"/>
      <c r="Z2" s="82"/>
      <c r="AA2" s="82"/>
      <c r="AB2" s="82"/>
      <c r="AC2" s="82"/>
      <c r="AD2" s="82"/>
      <c r="AE2" s="82"/>
      <c r="AF2" s="82"/>
      <c r="AG2" s="82"/>
      <c r="AH2" s="39" t="s">
        <v>32</v>
      </c>
      <c r="AI2" s="40" t="s">
        <v>33</v>
      </c>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row>
    <row r="3" spans="1:274" s="26" customFormat="1" ht="12.75" customHeight="1" x14ac:dyDescent="0.25">
      <c r="A3" s="2"/>
      <c r="B3" s="48" t="s">
        <v>9</v>
      </c>
      <c r="C3" s="206" t="s">
        <v>130</v>
      </c>
      <c r="D3" s="206"/>
      <c r="E3" s="206"/>
      <c r="F3" s="206"/>
      <c r="G3" s="206"/>
      <c r="H3" s="206"/>
      <c r="I3" s="206"/>
      <c r="J3" s="49"/>
      <c r="K3" s="84"/>
      <c r="L3" s="84"/>
      <c r="M3" s="85"/>
      <c r="N3" s="85"/>
      <c r="O3" s="85"/>
      <c r="P3" s="85"/>
      <c r="Q3" s="85"/>
      <c r="R3" s="85"/>
      <c r="S3" s="85"/>
      <c r="T3" s="85"/>
      <c r="U3" s="85"/>
      <c r="V3" s="85"/>
      <c r="W3" s="85"/>
      <c r="X3" s="85"/>
      <c r="Y3" s="82"/>
      <c r="Z3" s="82"/>
      <c r="AA3" s="82"/>
      <c r="AB3" s="82"/>
      <c r="AC3" s="82"/>
      <c r="AD3" s="82"/>
      <c r="AE3" s="82"/>
      <c r="AF3" s="82"/>
      <c r="AG3" s="82"/>
      <c r="AH3" s="38"/>
      <c r="AI3" s="41"/>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c r="IW3" s="27"/>
      <c r="IX3" s="27"/>
      <c r="IY3" s="27"/>
      <c r="IZ3" s="27"/>
      <c r="JA3" s="27"/>
      <c r="JB3" s="27"/>
      <c r="JC3" s="27"/>
      <c r="JD3" s="27"/>
      <c r="JE3" s="27"/>
      <c r="JF3" s="27"/>
      <c r="JG3" s="27"/>
      <c r="JH3" s="27"/>
      <c r="JI3" s="27"/>
      <c r="JJ3" s="27"/>
      <c r="JK3" s="27"/>
      <c r="JL3" s="27"/>
      <c r="JM3" s="27"/>
      <c r="JN3" s="27"/>
    </row>
    <row r="4" spans="1:274" s="26" customFormat="1" x14ac:dyDescent="0.25">
      <c r="A4" s="2"/>
      <c r="B4" s="50" t="s">
        <v>10</v>
      </c>
      <c r="C4" s="207"/>
      <c r="D4" s="207"/>
      <c r="E4" s="207"/>
      <c r="F4" s="207"/>
      <c r="G4" s="207"/>
      <c r="H4" s="207"/>
      <c r="I4" s="207"/>
      <c r="J4" s="51"/>
      <c r="K4" s="82"/>
      <c r="L4" s="84"/>
      <c r="M4" s="85"/>
      <c r="N4" s="86"/>
      <c r="O4" s="87"/>
      <c r="P4" s="87"/>
      <c r="Q4" s="85"/>
      <c r="R4" s="85"/>
      <c r="S4" s="85"/>
      <c r="T4" s="86"/>
      <c r="U4" s="87"/>
      <c r="V4" s="87"/>
      <c r="W4" s="85"/>
      <c r="X4" s="85"/>
      <c r="Y4" s="82"/>
      <c r="Z4" s="82"/>
      <c r="AA4" s="82"/>
      <c r="AB4" s="82"/>
      <c r="AC4" s="82"/>
      <c r="AD4" s="82"/>
      <c r="AE4" s="82"/>
      <c r="AF4" s="82"/>
      <c r="AG4" s="82"/>
      <c r="AH4" s="38" t="b">
        <v>1</v>
      </c>
      <c r="AI4" s="41" t="b">
        <v>0</v>
      </c>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c r="IW4" s="27"/>
      <c r="IX4" s="27"/>
      <c r="IY4" s="27"/>
      <c r="IZ4" s="27"/>
      <c r="JA4" s="27"/>
      <c r="JB4" s="27"/>
      <c r="JC4" s="27"/>
      <c r="JD4" s="27"/>
      <c r="JE4" s="27"/>
      <c r="JF4" s="27"/>
      <c r="JG4" s="27"/>
      <c r="JH4" s="27"/>
      <c r="JI4" s="27"/>
      <c r="JJ4" s="27"/>
      <c r="JK4" s="27"/>
      <c r="JL4" s="27"/>
      <c r="JM4" s="27"/>
      <c r="JN4" s="27"/>
    </row>
    <row r="5" spans="1:274" s="26" customFormat="1" x14ac:dyDescent="0.25">
      <c r="A5" s="4"/>
      <c r="B5" s="52" t="s">
        <v>11</v>
      </c>
      <c r="C5" s="208"/>
      <c r="D5" s="208"/>
      <c r="E5" s="208"/>
      <c r="F5" s="208"/>
      <c r="G5" s="208"/>
      <c r="H5" s="208"/>
      <c r="I5" s="208"/>
      <c r="J5" s="53"/>
      <c r="K5" s="82"/>
      <c r="L5" s="82"/>
      <c r="M5" s="85"/>
      <c r="N5" s="86"/>
      <c r="O5" s="87"/>
      <c r="P5" s="87"/>
      <c r="Q5" s="85"/>
      <c r="R5" s="85"/>
      <c r="S5" s="85"/>
      <c r="T5" s="86"/>
      <c r="U5" s="87"/>
      <c r="V5" s="87"/>
      <c r="W5" s="85"/>
      <c r="X5" s="85"/>
      <c r="Y5" s="82"/>
      <c r="Z5" s="82"/>
      <c r="AA5" s="82"/>
      <c r="AB5" s="82"/>
      <c r="AC5" s="82"/>
      <c r="AD5" s="82"/>
      <c r="AE5" s="82"/>
      <c r="AF5" s="82"/>
      <c r="AG5" s="82"/>
      <c r="AH5" s="38" t="b">
        <v>0</v>
      </c>
      <c r="AI5" s="41" t="b">
        <v>0</v>
      </c>
      <c r="AJ5" s="27"/>
      <c r="AK5" s="27"/>
      <c r="AL5" s="27"/>
      <c r="AM5" s="42"/>
      <c r="AN5" s="25"/>
      <c r="AO5" s="25"/>
      <c r="AP5" s="27"/>
      <c r="AQ5" s="27"/>
      <c r="AR5" s="27"/>
      <c r="AS5" s="42"/>
      <c r="AT5" s="25"/>
      <c r="AU5" s="25"/>
      <c r="AV5" s="27"/>
      <c r="AW5" s="27"/>
      <c r="AX5" s="27"/>
      <c r="AY5" s="42"/>
      <c r="AZ5" s="25"/>
      <c r="BA5" s="25"/>
      <c r="BB5" s="27"/>
      <c r="BC5" s="27"/>
      <c r="BD5" s="27"/>
      <c r="BE5" s="42"/>
      <c r="BF5" s="25"/>
      <c r="BG5" s="25"/>
      <c r="BH5" s="27"/>
      <c r="BI5" s="27"/>
      <c r="BJ5" s="27"/>
      <c r="BK5" s="42"/>
      <c r="BL5" s="25"/>
      <c r="BM5" s="25"/>
      <c r="BN5" s="27"/>
      <c r="BO5" s="27"/>
      <c r="BP5" s="27"/>
      <c r="BQ5" s="42"/>
      <c r="BR5" s="25"/>
      <c r="BS5" s="25"/>
      <c r="BT5" s="27"/>
      <c r="BU5" s="27"/>
      <c r="BV5" s="27"/>
      <c r="BW5" s="42"/>
      <c r="BX5" s="25"/>
      <c r="BY5" s="25"/>
      <c r="BZ5" s="27"/>
      <c r="CA5" s="27"/>
      <c r="CB5" s="27"/>
      <c r="CC5" s="42"/>
      <c r="CD5" s="25"/>
      <c r="CE5" s="25"/>
      <c r="CF5" s="27"/>
      <c r="CG5" s="27"/>
      <c r="CH5" s="27"/>
      <c r="CI5" s="42"/>
      <c r="CJ5" s="25"/>
      <c r="CK5" s="25"/>
      <c r="CL5" s="27"/>
      <c r="CM5" s="27"/>
      <c r="CN5" s="27"/>
      <c r="CO5" s="42"/>
      <c r="CP5" s="25"/>
      <c r="CQ5" s="25"/>
      <c r="CR5" s="27"/>
      <c r="CS5" s="27"/>
      <c r="CT5" s="27"/>
      <c r="CU5" s="42"/>
      <c r="CV5" s="25"/>
      <c r="CW5" s="25"/>
      <c r="CX5" s="27"/>
      <c r="CY5" s="27"/>
      <c r="CZ5" s="27"/>
      <c r="DA5" s="42"/>
      <c r="DB5" s="25"/>
      <c r="DC5" s="25"/>
      <c r="DD5" s="27"/>
      <c r="DE5" s="27"/>
      <c r="DF5" s="27"/>
      <c r="DG5" s="42"/>
      <c r="DH5" s="25"/>
      <c r="DI5" s="25"/>
      <c r="DJ5" s="27"/>
      <c r="DK5" s="27"/>
      <c r="DL5" s="27"/>
      <c r="DM5" s="42"/>
      <c r="DN5" s="25"/>
      <c r="DO5" s="25"/>
      <c r="DP5" s="27"/>
      <c r="DQ5" s="27"/>
      <c r="DR5" s="27"/>
      <c r="DS5" s="42"/>
      <c r="DT5" s="25"/>
      <c r="DU5" s="25"/>
      <c r="DV5" s="27"/>
      <c r="DW5" s="27"/>
      <c r="DX5" s="27"/>
      <c r="DY5" s="42"/>
      <c r="DZ5" s="25"/>
      <c r="EA5" s="25"/>
      <c r="EB5" s="27"/>
      <c r="EC5" s="27"/>
      <c r="ED5" s="27"/>
      <c r="EE5" s="42"/>
      <c r="EF5" s="25"/>
      <c r="EG5" s="25"/>
      <c r="EH5" s="27"/>
      <c r="EI5" s="27"/>
      <c r="EJ5" s="27"/>
      <c r="EK5" s="42"/>
      <c r="EL5" s="25"/>
      <c r="EM5" s="25"/>
      <c r="EN5" s="27"/>
      <c r="EO5" s="27"/>
      <c r="EP5" s="27"/>
      <c r="EQ5" s="42"/>
      <c r="ER5" s="25"/>
      <c r="ES5" s="25"/>
      <c r="ET5" s="27"/>
      <c r="EU5" s="27"/>
      <c r="EV5" s="27"/>
      <c r="EW5" s="42"/>
      <c r="EX5" s="25"/>
      <c r="EY5" s="25"/>
      <c r="EZ5" s="27"/>
      <c r="FA5" s="27"/>
      <c r="FB5" s="27"/>
      <c r="FC5" s="42"/>
      <c r="FD5" s="25"/>
      <c r="FE5" s="25"/>
      <c r="FF5" s="27"/>
      <c r="FG5" s="27"/>
      <c r="FH5" s="27"/>
      <c r="FI5" s="42"/>
      <c r="FJ5" s="25"/>
      <c r="FK5" s="25"/>
      <c r="FL5" s="27"/>
      <c r="FM5" s="27"/>
      <c r="FN5" s="27"/>
      <c r="FO5" s="42"/>
      <c r="FP5" s="25"/>
      <c r="FQ5" s="25"/>
      <c r="FR5" s="27"/>
      <c r="FS5" s="27"/>
      <c r="FT5" s="27"/>
      <c r="FU5" s="42"/>
      <c r="FV5" s="25"/>
      <c r="FW5" s="25"/>
      <c r="FX5" s="27"/>
      <c r="FY5" s="27"/>
      <c r="FZ5" s="27"/>
      <c r="GA5" s="42"/>
      <c r="GB5" s="25"/>
      <c r="GC5" s="25"/>
      <c r="GD5" s="27"/>
      <c r="GE5" s="27"/>
      <c r="GF5" s="27"/>
      <c r="GG5" s="42"/>
      <c r="GH5" s="25"/>
      <c r="GI5" s="25"/>
      <c r="GJ5" s="27"/>
      <c r="GK5" s="27"/>
      <c r="GL5" s="27"/>
      <c r="GM5" s="42"/>
      <c r="GN5" s="25"/>
      <c r="GO5" s="25"/>
      <c r="GP5" s="27"/>
      <c r="GQ5" s="27"/>
      <c r="GR5" s="27"/>
      <c r="GS5" s="42"/>
      <c r="GT5" s="25"/>
      <c r="GU5" s="25"/>
      <c r="GV5" s="27"/>
      <c r="GW5" s="27"/>
      <c r="GX5" s="27"/>
      <c r="GY5" s="42"/>
      <c r="GZ5" s="25"/>
      <c r="HA5" s="25"/>
      <c r="HB5" s="27"/>
      <c r="HC5" s="27"/>
      <c r="HD5" s="27"/>
      <c r="HE5" s="42"/>
      <c r="HF5" s="25"/>
      <c r="HG5" s="25"/>
      <c r="HH5" s="27"/>
      <c r="HI5" s="27"/>
      <c r="HJ5" s="27"/>
      <c r="HK5" s="42"/>
      <c r="HL5" s="25"/>
      <c r="HM5" s="25"/>
      <c r="HN5" s="27"/>
      <c r="HO5" s="27"/>
      <c r="HP5" s="27"/>
      <c r="HQ5" s="42"/>
      <c r="HR5" s="25"/>
      <c r="HS5" s="25"/>
      <c r="HT5" s="27"/>
      <c r="HU5" s="27"/>
      <c r="HV5" s="27"/>
      <c r="HW5" s="42"/>
      <c r="HX5" s="25"/>
      <c r="HY5" s="25"/>
      <c r="HZ5" s="27"/>
      <c r="IA5" s="27"/>
      <c r="IB5" s="27"/>
      <c r="IC5" s="42"/>
      <c r="ID5" s="25"/>
      <c r="IE5" s="25"/>
      <c r="IF5" s="27"/>
      <c r="IG5" s="27"/>
      <c r="IH5" s="27"/>
      <c r="II5" s="42"/>
      <c r="IJ5" s="25"/>
      <c r="IK5" s="25"/>
      <c r="IL5" s="27"/>
      <c r="IM5" s="27"/>
      <c r="IN5" s="27"/>
      <c r="IO5" s="42"/>
      <c r="IP5" s="25"/>
      <c r="IQ5" s="25"/>
      <c r="IR5" s="27"/>
      <c r="IS5" s="27"/>
      <c r="IT5" s="27"/>
      <c r="IU5" s="27"/>
      <c r="IV5" s="27"/>
      <c r="IW5" s="27"/>
      <c r="IX5" s="27"/>
      <c r="IY5" s="27"/>
      <c r="IZ5" s="27"/>
      <c r="JA5" s="27"/>
      <c r="JB5" s="27"/>
      <c r="JC5" s="27"/>
      <c r="JD5" s="27"/>
      <c r="JE5" s="27"/>
      <c r="JF5" s="27"/>
      <c r="JG5" s="27"/>
      <c r="JH5" s="27"/>
      <c r="JI5" s="27"/>
      <c r="JJ5" s="27"/>
      <c r="JK5" s="27"/>
      <c r="JL5" s="27"/>
      <c r="JM5" s="27"/>
      <c r="JN5" s="27"/>
    </row>
    <row r="6" spans="1:274" s="26" customFormat="1" x14ac:dyDescent="0.25">
      <c r="A6" s="4"/>
      <c r="B6" s="52" t="s">
        <v>12</v>
      </c>
      <c r="C6" s="209"/>
      <c r="D6" s="209"/>
      <c r="E6" s="209"/>
      <c r="F6" s="209"/>
      <c r="G6" s="209"/>
      <c r="H6" s="209"/>
      <c r="I6" s="209"/>
      <c r="J6" s="53"/>
      <c r="K6" s="82"/>
      <c r="L6" s="82"/>
      <c r="M6" s="85"/>
      <c r="N6" s="86"/>
      <c r="O6" s="87"/>
      <c r="P6" s="87"/>
      <c r="Q6" s="85"/>
      <c r="R6" s="85"/>
      <c r="S6" s="85"/>
      <c r="T6" s="86"/>
      <c r="U6" s="87"/>
      <c r="V6" s="87"/>
      <c r="W6" s="85"/>
      <c r="X6" s="85"/>
      <c r="Y6" s="82"/>
      <c r="Z6" s="82"/>
      <c r="AA6" s="82"/>
      <c r="AB6" s="82"/>
      <c r="AC6" s="82"/>
      <c r="AD6" s="82"/>
      <c r="AE6" s="82"/>
      <c r="AF6" s="82"/>
      <c r="AG6" s="82"/>
      <c r="AH6" s="38"/>
      <c r="AI6" s="41"/>
      <c r="AJ6" s="27"/>
      <c r="AK6" s="27"/>
      <c r="AL6" s="27"/>
      <c r="AM6" s="42"/>
      <c r="AN6" s="25"/>
      <c r="AO6" s="25"/>
      <c r="AP6" s="27"/>
      <c r="AQ6" s="27"/>
      <c r="AR6" s="27"/>
      <c r="AS6" s="42"/>
      <c r="AT6" s="25"/>
      <c r="AU6" s="25"/>
      <c r="AV6" s="27"/>
      <c r="AW6" s="27"/>
      <c r="AX6" s="27"/>
      <c r="AY6" s="42"/>
      <c r="AZ6" s="25"/>
      <c r="BA6" s="25"/>
      <c r="BB6" s="27"/>
      <c r="BC6" s="27"/>
      <c r="BD6" s="27"/>
      <c r="BE6" s="42"/>
      <c r="BF6" s="25"/>
      <c r="BG6" s="25"/>
      <c r="BH6" s="27"/>
      <c r="BI6" s="27"/>
      <c r="BJ6" s="27"/>
      <c r="BK6" s="42"/>
      <c r="BL6" s="25"/>
      <c r="BM6" s="25"/>
      <c r="BN6" s="27"/>
      <c r="BO6" s="27"/>
      <c r="BP6" s="27"/>
      <c r="BQ6" s="42"/>
      <c r="BR6" s="25"/>
      <c r="BS6" s="25"/>
      <c r="BT6" s="27"/>
      <c r="BU6" s="27"/>
      <c r="BV6" s="27"/>
      <c r="BW6" s="42"/>
      <c r="BX6" s="25"/>
      <c r="BY6" s="25"/>
      <c r="BZ6" s="27"/>
      <c r="CA6" s="27"/>
      <c r="CB6" s="27"/>
      <c r="CC6" s="42"/>
      <c r="CD6" s="25"/>
      <c r="CE6" s="25"/>
      <c r="CF6" s="27"/>
      <c r="CG6" s="27"/>
      <c r="CH6" s="27"/>
      <c r="CI6" s="42"/>
      <c r="CJ6" s="25"/>
      <c r="CK6" s="25"/>
      <c r="CL6" s="27"/>
      <c r="CM6" s="27"/>
      <c r="CN6" s="27"/>
      <c r="CO6" s="42"/>
      <c r="CP6" s="25"/>
      <c r="CQ6" s="25"/>
      <c r="CR6" s="27"/>
      <c r="CS6" s="27"/>
      <c r="CT6" s="27"/>
      <c r="CU6" s="42"/>
      <c r="CV6" s="25"/>
      <c r="CW6" s="25"/>
      <c r="CX6" s="27"/>
      <c r="CY6" s="27"/>
      <c r="CZ6" s="27"/>
      <c r="DA6" s="42"/>
      <c r="DB6" s="25"/>
      <c r="DC6" s="25"/>
      <c r="DD6" s="27"/>
      <c r="DE6" s="27"/>
      <c r="DF6" s="27"/>
      <c r="DG6" s="42"/>
      <c r="DH6" s="25"/>
      <c r="DI6" s="25"/>
      <c r="DJ6" s="27"/>
      <c r="DK6" s="27"/>
      <c r="DL6" s="27"/>
      <c r="DM6" s="42"/>
      <c r="DN6" s="25"/>
      <c r="DO6" s="25"/>
      <c r="DP6" s="27"/>
      <c r="DQ6" s="27"/>
      <c r="DR6" s="27"/>
      <c r="DS6" s="42"/>
      <c r="DT6" s="25"/>
      <c r="DU6" s="25"/>
      <c r="DV6" s="27"/>
      <c r="DW6" s="27"/>
      <c r="DX6" s="27"/>
      <c r="DY6" s="42"/>
      <c r="DZ6" s="25"/>
      <c r="EA6" s="25"/>
      <c r="EB6" s="27"/>
      <c r="EC6" s="27"/>
      <c r="ED6" s="27"/>
      <c r="EE6" s="42"/>
      <c r="EF6" s="25"/>
      <c r="EG6" s="25"/>
      <c r="EH6" s="27"/>
      <c r="EI6" s="27"/>
      <c r="EJ6" s="27"/>
      <c r="EK6" s="42"/>
      <c r="EL6" s="25"/>
      <c r="EM6" s="25"/>
      <c r="EN6" s="27"/>
      <c r="EO6" s="27"/>
      <c r="EP6" s="27"/>
      <c r="EQ6" s="42"/>
      <c r="ER6" s="25"/>
      <c r="ES6" s="25"/>
      <c r="ET6" s="27"/>
      <c r="EU6" s="27"/>
      <c r="EV6" s="27"/>
      <c r="EW6" s="42"/>
      <c r="EX6" s="25"/>
      <c r="EY6" s="25"/>
      <c r="EZ6" s="27"/>
      <c r="FA6" s="27"/>
      <c r="FB6" s="27"/>
      <c r="FC6" s="42"/>
      <c r="FD6" s="25"/>
      <c r="FE6" s="25"/>
      <c r="FF6" s="27"/>
      <c r="FG6" s="27"/>
      <c r="FH6" s="27"/>
      <c r="FI6" s="42"/>
      <c r="FJ6" s="25"/>
      <c r="FK6" s="25"/>
      <c r="FL6" s="27"/>
      <c r="FM6" s="27"/>
      <c r="FN6" s="27"/>
      <c r="FO6" s="42"/>
      <c r="FP6" s="25"/>
      <c r="FQ6" s="25"/>
      <c r="FR6" s="27"/>
      <c r="FS6" s="27"/>
      <c r="FT6" s="27"/>
      <c r="FU6" s="42"/>
      <c r="FV6" s="25"/>
      <c r="FW6" s="25"/>
      <c r="FX6" s="27"/>
      <c r="FY6" s="27"/>
      <c r="FZ6" s="27"/>
      <c r="GA6" s="42"/>
      <c r="GB6" s="25"/>
      <c r="GC6" s="25"/>
      <c r="GD6" s="27"/>
      <c r="GE6" s="27"/>
      <c r="GF6" s="27"/>
      <c r="GG6" s="42"/>
      <c r="GH6" s="25"/>
      <c r="GI6" s="25"/>
      <c r="GJ6" s="27"/>
      <c r="GK6" s="27"/>
      <c r="GL6" s="27"/>
      <c r="GM6" s="42"/>
      <c r="GN6" s="25"/>
      <c r="GO6" s="25"/>
      <c r="GP6" s="27"/>
      <c r="GQ6" s="27"/>
      <c r="GR6" s="27"/>
      <c r="GS6" s="42"/>
      <c r="GT6" s="25"/>
      <c r="GU6" s="25"/>
      <c r="GV6" s="27"/>
      <c r="GW6" s="27"/>
      <c r="GX6" s="27"/>
      <c r="GY6" s="42"/>
      <c r="GZ6" s="25"/>
      <c r="HA6" s="25"/>
      <c r="HB6" s="27"/>
      <c r="HC6" s="27"/>
      <c r="HD6" s="27"/>
      <c r="HE6" s="42"/>
      <c r="HF6" s="25"/>
      <c r="HG6" s="25"/>
      <c r="HH6" s="27"/>
      <c r="HI6" s="27"/>
      <c r="HJ6" s="27"/>
      <c r="HK6" s="42"/>
      <c r="HL6" s="25"/>
      <c r="HM6" s="25"/>
      <c r="HN6" s="27"/>
      <c r="HO6" s="27"/>
      <c r="HP6" s="27"/>
      <c r="HQ6" s="42"/>
      <c r="HR6" s="25"/>
      <c r="HS6" s="25"/>
      <c r="HT6" s="27"/>
      <c r="HU6" s="27"/>
      <c r="HV6" s="27"/>
      <c r="HW6" s="42"/>
      <c r="HX6" s="25"/>
      <c r="HY6" s="25"/>
      <c r="HZ6" s="27"/>
      <c r="IA6" s="27"/>
      <c r="IB6" s="27"/>
      <c r="IC6" s="42"/>
      <c r="ID6" s="25"/>
      <c r="IE6" s="25"/>
      <c r="IF6" s="27"/>
      <c r="IG6" s="27"/>
      <c r="IH6" s="27"/>
      <c r="II6" s="42"/>
      <c r="IJ6" s="25"/>
      <c r="IK6" s="25"/>
      <c r="IL6" s="27"/>
      <c r="IM6" s="27"/>
      <c r="IN6" s="27"/>
      <c r="IO6" s="42"/>
      <c r="IP6" s="25"/>
      <c r="IQ6" s="25"/>
      <c r="IR6" s="27"/>
      <c r="IS6" s="27"/>
      <c r="IT6" s="27"/>
      <c r="IU6" s="27"/>
      <c r="IV6" s="27"/>
      <c r="IW6" s="27"/>
      <c r="IX6" s="27"/>
      <c r="IY6" s="27"/>
      <c r="IZ6" s="27"/>
      <c r="JA6" s="27"/>
      <c r="JB6" s="27"/>
      <c r="JC6" s="27"/>
      <c r="JD6" s="27"/>
      <c r="JE6" s="27"/>
      <c r="JF6" s="27"/>
      <c r="JG6" s="27"/>
      <c r="JH6" s="27"/>
      <c r="JI6" s="27"/>
      <c r="JJ6" s="27"/>
      <c r="JK6" s="27"/>
      <c r="JL6" s="27"/>
      <c r="JM6" s="27"/>
      <c r="JN6" s="27"/>
    </row>
    <row r="7" spans="1:274" s="26" customFormat="1" x14ac:dyDescent="0.25">
      <c r="A7" s="4"/>
      <c r="B7" s="52" t="s">
        <v>13</v>
      </c>
      <c r="C7" s="209"/>
      <c r="D7" s="209"/>
      <c r="E7" s="209"/>
      <c r="F7" s="209"/>
      <c r="G7" s="209"/>
      <c r="H7" s="209"/>
      <c r="I7" s="209"/>
      <c r="J7" s="53"/>
      <c r="K7" s="85"/>
      <c r="L7" s="82"/>
      <c r="M7" s="85"/>
      <c r="N7" s="88"/>
      <c r="O7" s="85"/>
      <c r="P7" s="85"/>
      <c r="Q7" s="85"/>
      <c r="R7" s="85"/>
      <c r="S7" s="85"/>
      <c r="T7" s="85"/>
      <c r="U7" s="85"/>
      <c r="V7" s="85"/>
      <c r="W7" s="85"/>
      <c r="X7" s="85"/>
      <c r="Y7" s="82"/>
      <c r="Z7" s="82"/>
      <c r="AA7" s="82"/>
      <c r="AB7" s="82"/>
      <c r="AC7" s="82"/>
      <c r="AD7" s="82"/>
      <c r="AE7" s="82"/>
      <c r="AF7" s="82"/>
      <c r="AG7" s="82"/>
      <c r="AH7" s="43">
        <f>AH4*5+AH5*2</f>
        <v>5</v>
      </c>
      <c r="AI7" s="44">
        <f>AI4*5+AI5*2</f>
        <v>0</v>
      </c>
      <c r="AJ7" s="27"/>
      <c r="AK7" s="27"/>
      <c r="AL7" s="27"/>
      <c r="AM7" s="42"/>
      <c r="AN7" s="25"/>
      <c r="AO7" s="25"/>
      <c r="AP7" s="27"/>
      <c r="AQ7" s="27"/>
      <c r="AR7" s="27"/>
      <c r="AS7" s="42"/>
      <c r="AT7" s="25"/>
      <c r="AU7" s="25"/>
      <c r="AV7" s="27"/>
      <c r="AW7" s="27"/>
      <c r="AX7" s="27"/>
      <c r="AY7" s="42"/>
      <c r="AZ7" s="25"/>
      <c r="BA7" s="25"/>
      <c r="BB7" s="27"/>
      <c r="BC7" s="27"/>
      <c r="BD7" s="27"/>
      <c r="BE7" s="42"/>
      <c r="BF7" s="25"/>
      <c r="BG7" s="25"/>
      <c r="BH7" s="27"/>
      <c r="BI7" s="27"/>
      <c r="BJ7" s="27"/>
      <c r="BK7" s="42"/>
      <c r="BL7" s="25"/>
      <c r="BM7" s="25"/>
      <c r="BN7" s="27"/>
      <c r="BO7" s="27"/>
      <c r="BP7" s="27"/>
      <c r="BQ7" s="42"/>
      <c r="BR7" s="25"/>
      <c r="BS7" s="25"/>
      <c r="BT7" s="27"/>
      <c r="BU7" s="27"/>
      <c r="BV7" s="27"/>
      <c r="BW7" s="42"/>
      <c r="BX7" s="25"/>
      <c r="BY7" s="25"/>
      <c r="BZ7" s="27"/>
      <c r="CA7" s="27"/>
      <c r="CB7" s="27"/>
      <c r="CC7" s="42"/>
      <c r="CD7" s="25"/>
      <c r="CE7" s="25"/>
      <c r="CF7" s="27"/>
      <c r="CG7" s="27"/>
      <c r="CH7" s="27"/>
      <c r="CI7" s="42"/>
      <c r="CJ7" s="25"/>
      <c r="CK7" s="25"/>
      <c r="CL7" s="27"/>
      <c r="CM7" s="27"/>
      <c r="CN7" s="27"/>
      <c r="CO7" s="42"/>
      <c r="CP7" s="25"/>
      <c r="CQ7" s="25"/>
      <c r="CR7" s="27"/>
      <c r="CS7" s="27"/>
      <c r="CT7" s="27"/>
      <c r="CU7" s="42"/>
      <c r="CV7" s="25"/>
      <c r="CW7" s="25"/>
      <c r="CX7" s="27"/>
      <c r="CY7" s="27"/>
      <c r="CZ7" s="27"/>
      <c r="DA7" s="42"/>
      <c r="DB7" s="25"/>
      <c r="DC7" s="25"/>
      <c r="DD7" s="27"/>
      <c r="DE7" s="27"/>
      <c r="DF7" s="27"/>
      <c r="DG7" s="42"/>
      <c r="DH7" s="25"/>
      <c r="DI7" s="25"/>
      <c r="DJ7" s="27"/>
      <c r="DK7" s="27"/>
      <c r="DL7" s="27"/>
      <c r="DM7" s="42"/>
      <c r="DN7" s="25"/>
      <c r="DO7" s="25"/>
      <c r="DP7" s="27"/>
      <c r="DQ7" s="27"/>
      <c r="DR7" s="27"/>
      <c r="DS7" s="42"/>
      <c r="DT7" s="25"/>
      <c r="DU7" s="25"/>
      <c r="DV7" s="27"/>
      <c r="DW7" s="27"/>
      <c r="DX7" s="27"/>
      <c r="DY7" s="42"/>
      <c r="DZ7" s="25"/>
      <c r="EA7" s="25"/>
      <c r="EB7" s="27"/>
      <c r="EC7" s="27"/>
      <c r="ED7" s="27"/>
      <c r="EE7" s="42"/>
      <c r="EF7" s="25"/>
      <c r="EG7" s="25"/>
      <c r="EH7" s="27"/>
      <c r="EI7" s="27"/>
      <c r="EJ7" s="27"/>
      <c r="EK7" s="42"/>
      <c r="EL7" s="25"/>
      <c r="EM7" s="25"/>
      <c r="EN7" s="27"/>
      <c r="EO7" s="27"/>
      <c r="EP7" s="27"/>
      <c r="EQ7" s="42"/>
      <c r="ER7" s="25"/>
      <c r="ES7" s="25"/>
      <c r="ET7" s="27"/>
      <c r="EU7" s="27"/>
      <c r="EV7" s="27"/>
      <c r="EW7" s="42"/>
      <c r="EX7" s="25"/>
      <c r="EY7" s="25"/>
      <c r="EZ7" s="27"/>
      <c r="FA7" s="27"/>
      <c r="FB7" s="27"/>
      <c r="FC7" s="42"/>
      <c r="FD7" s="25"/>
      <c r="FE7" s="25"/>
      <c r="FF7" s="27"/>
      <c r="FG7" s="27"/>
      <c r="FH7" s="27"/>
      <c r="FI7" s="42"/>
      <c r="FJ7" s="25"/>
      <c r="FK7" s="25"/>
      <c r="FL7" s="27"/>
      <c r="FM7" s="27"/>
      <c r="FN7" s="27"/>
      <c r="FO7" s="42"/>
      <c r="FP7" s="25"/>
      <c r="FQ7" s="25"/>
      <c r="FR7" s="27"/>
      <c r="FS7" s="27"/>
      <c r="FT7" s="27"/>
      <c r="FU7" s="42"/>
      <c r="FV7" s="25"/>
      <c r="FW7" s="25"/>
      <c r="FX7" s="27"/>
      <c r="FY7" s="27"/>
      <c r="FZ7" s="27"/>
      <c r="GA7" s="42"/>
      <c r="GB7" s="25"/>
      <c r="GC7" s="25"/>
      <c r="GD7" s="27"/>
      <c r="GE7" s="27"/>
      <c r="GF7" s="27"/>
      <c r="GG7" s="42"/>
      <c r="GH7" s="25"/>
      <c r="GI7" s="25"/>
      <c r="GJ7" s="27"/>
      <c r="GK7" s="27"/>
      <c r="GL7" s="27"/>
      <c r="GM7" s="42"/>
      <c r="GN7" s="25"/>
      <c r="GO7" s="25"/>
      <c r="GP7" s="27"/>
      <c r="GQ7" s="27"/>
      <c r="GR7" s="27"/>
      <c r="GS7" s="42"/>
      <c r="GT7" s="25"/>
      <c r="GU7" s="25"/>
      <c r="GV7" s="27"/>
      <c r="GW7" s="27"/>
      <c r="GX7" s="27"/>
      <c r="GY7" s="42"/>
      <c r="GZ7" s="25"/>
      <c r="HA7" s="25"/>
      <c r="HB7" s="27"/>
      <c r="HC7" s="27"/>
      <c r="HD7" s="27"/>
      <c r="HE7" s="42"/>
      <c r="HF7" s="25"/>
      <c r="HG7" s="25"/>
      <c r="HH7" s="27"/>
      <c r="HI7" s="27"/>
      <c r="HJ7" s="27"/>
      <c r="HK7" s="42"/>
      <c r="HL7" s="25"/>
      <c r="HM7" s="25"/>
      <c r="HN7" s="27"/>
      <c r="HO7" s="27"/>
      <c r="HP7" s="27"/>
      <c r="HQ7" s="42"/>
      <c r="HR7" s="25"/>
      <c r="HS7" s="25"/>
      <c r="HT7" s="27"/>
      <c r="HU7" s="27"/>
      <c r="HV7" s="27"/>
      <c r="HW7" s="42"/>
      <c r="HX7" s="25"/>
      <c r="HY7" s="25"/>
      <c r="HZ7" s="27"/>
      <c r="IA7" s="27"/>
      <c r="IB7" s="27"/>
      <c r="IC7" s="42"/>
      <c r="ID7" s="25"/>
      <c r="IE7" s="25"/>
      <c r="IF7" s="27"/>
      <c r="IG7" s="27"/>
      <c r="IH7" s="27"/>
      <c r="II7" s="42"/>
      <c r="IJ7" s="25"/>
      <c r="IK7" s="25"/>
      <c r="IL7" s="27"/>
      <c r="IM7" s="27"/>
      <c r="IN7" s="27"/>
      <c r="IO7" s="42"/>
      <c r="IP7" s="25"/>
      <c r="IQ7" s="25"/>
      <c r="IR7" s="27"/>
      <c r="IS7" s="27"/>
      <c r="IT7" s="27"/>
      <c r="IU7" s="27"/>
      <c r="IV7" s="27"/>
      <c r="IW7" s="27"/>
      <c r="IX7" s="27"/>
      <c r="IY7" s="27"/>
      <c r="IZ7" s="27"/>
      <c r="JA7" s="27"/>
      <c r="JB7" s="27"/>
      <c r="JC7" s="27"/>
      <c r="JD7" s="27"/>
      <c r="JE7" s="27"/>
      <c r="JF7" s="27"/>
      <c r="JG7" s="27"/>
      <c r="JH7" s="27"/>
      <c r="JI7" s="27"/>
      <c r="JJ7" s="27"/>
      <c r="JK7" s="27"/>
      <c r="JL7" s="27"/>
      <c r="JM7" s="27"/>
      <c r="JN7" s="27"/>
    </row>
    <row r="8" spans="1:274" s="26" customFormat="1" ht="13.8" thickBot="1" x14ac:dyDescent="0.3">
      <c r="A8" s="2"/>
      <c r="B8" s="18"/>
      <c r="C8" s="19"/>
      <c r="D8" s="20"/>
      <c r="E8" s="21"/>
      <c r="F8" s="19"/>
      <c r="G8" s="19"/>
      <c r="H8" s="22"/>
      <c r="I8" s="23"/>
      <c r="J8" s="24"/>
      <c r="K8" s="81"/>
      <c r="L8" s="82"/>
      <c r="M8" s="82"/>
      <c r="N8" s="82"/>
      <c r="O8" s="82"/>
      <c r="P8" s="82"/>
      <c r="Q8" s="82"/>
      <c r="R8" s="82"/>
      <c r="S8" s="82"/>
      <c r="T8" s="82"/>
      <c r="U8" s="82"/>
      <c r="V8" s="82"/>
      <c r="W8" s="82"/>
      <c r="X8" s="82"/>
      <c r="Y8" s="82"/>
      <c r="Z8" s="82"/>
      <c r="AA8" s="82"/>
      <c r="AB8" s="82"/>
      <c r="AC8" s="82"/>
      <c r="AD8" s="82"/>
      <c r="AE8" s="82"/>
      <c r="AF8" s="82"/>
      <c r="AG8" s="82"/>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c r="IW8" s="27"/>
      <c r="IX8" s="27"/>
      <c r="IY8" s="27"/>
      <c r="IZ8" s="27"/>
      <c r="JA8" s="27"/>
      <c r="JB8" s="27"/>
      <c r="JC8" s="27"/>
      <c r="JD8" s="27"/>
      <c r="JE8" s="27"/>
      <c r="JF8" s="27"/>
      <c r="JG8" s="27"/>
      <c r="JH8" s="27"/>
      <c r="JI8" s="27"/>
      <c r="JJ8" s="27"/>
      <c r="JK8" s="27"/>
      <c r="JL8" s="27"/>
      <c r="JM8" s="27"/>
      <c r="JN8" s="27"/>
    </row>
    <row r="9" spans="1:274" s="26" customFormat="1" x14ac:dyDescent="0.25">
      <c r="A9" s="2"/>
      <c r="B9" s="205" t="s">
        <v>102</v>
      </c>
      <c r="C9" s="205"/>
      <c r="D9" s="205"/>
      <c r="E9" s="205"/>
      <c r="F9" s="205"/>
      <c r="G9" s="205"/>
      <c r="H9" s="205"/>
      <c r="I9" s="205"/>
      <c r="J9" s="205"/>
      <c r="K9" s="81"/>
      <c r="L9" s="82"/>
      <c r="M9" s="82"/>
      <c r="N9" s="82"/>
      <c r="O9" s="82"/>
      <c r="P9" s="82"/>
      <c r="Q9" s="82"/>
      <c r="R9" s="82"/>
      <c r="S9" s="82"/>
      <c r="T9" s="82"/>
      <c r="U9" s="82"/>
      <c r="V9" s="82"/>
      <c r="W9" s="82"/>
      <c r="X9" s="82"/>
      <c r="Y9" s="82"/>
      <c r="Z9" s="82"/>
      <c r="AA9" s="82"/>
      <c r="AB9" s="82"/>
      <c r="AC9" s="82"/>
      <c r="AD9" s="82"/>
      <c r="AE9" s="82"/>
      <c r="AF9" s="82"/>
      <c r="AG9" s="82"/>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c r="IU9" s="27"/>
      <c r="IV9" s="27"/>
      <c r="IW9" s="27"/>
      <c r="IX9" s="27"/>
      <c r="IY9" s="27"/>
      <c r="IZ9" s="27"/>
      <c r="JA9" s="27"/>
      <c r="JB9" s="27"/>
      <c r="JC9" s="27"/>
      <c r="JD9" s="27"/>
      <c r="JE9" s="27"/>
      <c r="JF9" s="27"/>
      <c r="JG9" s="27"/>
      <c r="JH9" s="27"/>
      <c r="JI9" s="27"/>
      <c r="JJ9" s="27"/>
      <c r="JK9" s="27"/>
      <c r="JL9" s="27"/>
      <c r="JM9" s="27"/>
      <c r="JN9" s="27"/>
    </row>
    <row r="10" spans="1:274" s="26" customFormat="1" x14ac:dyDescent="0.25">
      <c r="A10" s="2"/>
      <c r="B10" s="205" t="s">
        <v>14</v>
      </c>
      <c r="C10" s="205"/>
      <c r="D10" s="205"/>
      <c r="E10" s="205"/>
      <c r="F10" s="205"/>
      <c r="G10" s="205"/>
      <c r="H10" s="205"/>
      <c r="I10" s="205"/>
      <c r="J10" s="205"/>
      <c r="K10" s="81"/>
      <c r="L10" s="82"/>
      <c r="M10" s="82"/>
      <c r="N10" s="82"/>
      <c r="O10" s="82"/>
      <c r="P10" s="82"/>
      <c r="Q10" s="82"/>
      <c r="R10" s="82"/>
      <c r="S10" s="82"/>
      <c r="T10" s="82"/>
      <c r="U10" s="82"/>
      <c r="V10" s="82"/>
      <c r="W10" s="82"/>
      <c r="X10" s="82"/>
      <c r="Y10" s="82"/>
      <c r="Z10" s="82"/>
      <c r="AA10" s="82"/>
      <c r="AB10" s="82"/>
      <c r="AC10" s="82"/>
      <c r="AD10" s="82"/>
      <c r="AE10" s="82"/>
      <c r="AF10" s="82"/>
      <c r="AG10" s="82"/>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c r="IV10" s="27"/>
      <c r="IW10" s="27"/>
      <c r="IX10" s="27"/>
      <c r="IY10" s="27"/>
      <c r="IZ10" s="27"/>
      <c r="JA10" s="27"/>
      <c r="JB10" s="27"/>
      <c r="JC10" s="27"/>
      <c r="JD10" s="27"/>
      <c r="JE10" s="27"/>
      <c r="JF10" s="27"/>
      <c r="JG10" s="27"/>
      <c r="JH10" s="27"/>
      <c r="JI10" s="27"/>
      <c r="JJ10" s="27"/>
      <c r="JK10" s="27"/>
      <c r="JL10" s="27"/>
      <c r="JM10" s="27"/>
      <c r="JN10" s="27"/>
    </row>
    <row r="11" spans="1:274" s="26" customFormat="1" ht="13.8" thickBot="1" x14ac:dyDescent="0.3">
      <c r="A11" s="2"/>
      <c r="B11" s="202" t="s">
        <v>103</v>
      </c>
      <c r="C11" s="202"/>
      <c r="D11" s="202"/>
      <c r="E11" s="202"/>
      <c r="F11" s="202"/>
      <c r="G11" s="202"/>
      <c r="H11" s="202"/>
      <c r="I11" s="202"/>
      <c r="J11" s="202"/>
      <c r="K11" s="82"/>
      <c r="L11" s="82"/>
      <c r="M11" s="82"/>
      <c r="N11" s="82"/>
      <c r="O11" s="82"/>
      <c r="P11" s="82"/>
      <c r="Q11" s="82"/>
      <c r="R11" s="82"/>
      <c r="S11" s="82"/>
      <c r="T11" s="82"/>
      <c r="U11" s="82"/>
      <c r="V11" s="82"/>
      <c r="W11" s="82"/>
      <c r="X11" s="82"/>
      <c r="Y11" s="82"/>
      <c r="Z11" s="82"/>
      <c r="AA11" s="82"/>
      <c r="AB11" s="82"/>
      <c r="AC11" s="82"/>
      <c r="AD11" s="82"/>
      <c r="AE11" s="82"/>
      <c r="AF11" s="82"/>
      <c r="AG11" s="82"/>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c r="IW11" s="27"/>
      <c r="IX11" s="27"/>
      <c r="IY11" s="27"/>
      <c r="IZ11" s="27"/>
      <c r="JA11" s="27"/>
      <c r="JB11" s="27"/>
      <c r="JC11" s="27"/>
      <c r="JD11" s="27"/>
      <c r="JE11" s="27"/>
      <c r="JF11" s="27"/>
      <c r="JG11" s="27"/>
      <c r="JH11" s="27"/>
      <c r="JI11" s="27"/>
      <c r="JJ11" s="27"/>
      <c r="JK11" s="27"/>
      <c r="JL11" s="27"/>
      <c r="JM11" s="27"/>
      <c r="JN11" s="27"/>
    </row>
    <row r="12" spans="1:274" s="26" customFormat="1" x14ac:dyDescent="0.25">
      <c r="A12" s="2"/>
      <c r="B12" s="197" t="s">
        <v>5</v>
      </c>
      <c r="C12" s="54"/>
      <c r="D12" s="54"/>
      <c r="E12" s="53"/>
      <c r="F12" s="53"/>
      <c r="G12" s="53"/>
      <c r="H12" s="53"/>
      <c r="I12" s="53"/>
      <c r="J12" s="51"/>
      <c r="K12" s="82"/>
      <c r="L12" s="82"/>
      <c r="M12" s="82"/>
      <c r="N12" s="82"/>
      <c r="O12" s="82"/>
      <c r="P12" s="82"/>
      <c r="Q12" s="82"/>
      <c r="R12" s="82"/>
      <c r="S12" s="82"/>
      <c r="T12" s="82"/>
      <c r="U12" s="82"/>
      <c r="V12" s="82"/>
      <c r="W12" s="82"/>
      <c r="X12" s="82"/>
      <c r="Y12" s="82"/>
      <c r="Z12" s="82"/>
      <c r="AA12" s="82"/>
      <c r="AB12" s="82"/>
      <c r="AC12" s="82"/>
      <c r="AD12" s="82"/>
      <c r="AE12" s="82"/>
      <c r="AF12" s="82"/>
      <c r="AG12" s="82"/>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c r="IV12" s="27"/>
      <c r="IW12" s="27"/>
      <c r="IX12" s="27"/>
      <c r="IY12" s="27"/>
      <c r="IZ12" s="27"/>
      <c r="JA12" s="27"/>
      <c r="JB12" s="27"/>
      <c r="JC12" s="27"/>
      <c r="JD12" s="27"/>
      <c r="JE12" s="27"/>
      <c r="JF12" s="27"/>
      <c r="JG12" s="27"/>
      <c r="JH12" s="27"/>
      <c r="JI12" s="27"/>
      <c r="JJ12" s="27"/>
      <c r="JK12" s="27"/>
      <c r="JL12" s="27"/>
      <c r="JM12" s="27"/>
      <c r="JN12" s="27"/>
    </row>
    <row r="13" spans="1:274" s="26" customFormat="1" x14ac:dyDescent="0.25">
      <c r="A13" s="2"/>
      <c r="B13" s="55" t="s">
        <v>6</v>
      </c>
      <c r="C13" s="55" t="s">
        <v>0</v>
      </c>
      <c r="D13" s="55" t="s">
        <v>60</v>
      </c>
      <c r="E13" s="55" t="s">
        <v>1</v>
      </c>
      <c r="F13" s="55" t="s">
        <v>2</v>
      </c>
      <c r="G13" s="55" t="s">
        <v>61</v>
      </c>
      <c r="H13" s="56" t="s">
        <v>105</v>
      </c>
      <c r="I13" s="55" t="s">
        <v>70</v>
      </c>
      <c r="J13" s="55" t="s">
        <v>108</v>
      </c>
      <c r="K13" s="82"/>
      <c r="L13" s="82"/>
      <c r="M13" s="82"/>
      <c r="N13" s="82"/>
      <c r="O13" s="82"/>
      <c r="P13" s="82"/>
      <c r="Q13" s="82"/>
      <c r="R13" s="82"/>
      <c r="S13" s="82"/>
      <c r="T13" s="82"/>
      <c r="U13" s="82"/>
      <c r="V13" s="82"/>
      <c r="W13" s="82"/>
      <c r="X13" s="82"/>
      <c r="Y13" s="82"/>
      <c r="Z13" s="82"/>
      <c r="AA13" s="82"/>
      <c r="AB13" s="82"/>
      <c r="AC13" s="82"/>
      <c r="AD13" s="82"/>
      <c r="AE13" s="82"/>
      <c r="AF13" s="82"/>
      <c r="AG13" s="82"/>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c r="IU13" s="27"/>
      <c r="IV13" s="27"/>
      <c r="IW13" s="27"/>
      <c r="IX13" s="27"/>
      <c r="IY13" s="27"/>
      <c r="IZ13" s="27"/>
      <c r="JA13" s="27"/>
      <c r="JB13" s="27"/>
      <c r="JC13" s="27"/>
      <c r="JD13" s="27"/>
      <c r="JE13" s="27"/>
      <c r="JF13" s="27"/>
      <c r="JG13" s="27"/>
      <c r="JH13" s="27"/>
      <c r="JI13" s="27"/>
      <c r="JJ13" s="27"/>
      <c r="JK13" s="27"/>
      <c r="JL13" s="27"/>
      <c r="JM13" s="27"/>
      <c r="JN13" s="27"/>
    </row>
    <row r="14" spans="1:274" s="26" customFormat="1" x14ac:dyDescent="0.25">
      <c r="A14" s="2"/>
      <c r="B14" s="32"/>
      <c r="C14" s="30"/>
      <c r="D14" s="31"/>
      <c r="E14" s="57">
        <v>120</v>
      </c>
      <c r="F14" s="58">
        <f t="shared" ref="F14:F38" si="0">C14/E14</f>
        <v>0</v>
      </c>
      <c r="G14" s="58">
        <f t="shared" ref="G14:G38" si="1">(D14*C14)/1000</f>
        <v>0</v>
      </c>
      <c r="H14" s="59"/>
      <c r="I14" s="59"/>
      <c r="J14" s="51"/>
      <c r="K14" s="82"/>
      <c r="L14" s="82"/>
      <c r="M14" s="82"/>
      <c r="N14" s="82"/>
      <c r="O14" s="82"/>
      <c r="P14" s="82"/>
      <c r="Q14" s="82"/>
      <c r="R14" s="82"/>
      <c r="S14" s="82"/>
      <c r="T14" s="82"/>
      <c r="U14" s="82"/>
      <c r="V14" s="82"/>
      <c r="W14" s="82"/>
      <c r="X14" s="82"/>
      <c r="Y14" s="82"/>
      <c r="Z14" s="82"/>
      <c r="AA14" s="82"/>
      <c r="AB14" s="82"/>
      <c r="AC14" s="82"/>
      <c r="AD14" s="82"/>
      <c r="AE14" s="82"/>
      <c r="AF14" s="82"/>
      <c r="AG14" s="82"/>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c r="IV14" s="27"/>
      <c r="IW14" s="27"/>
      <c r="IX14" s="27"/>
      <c r="IY14" s="27"/>
      <c r="IZ14" s="27"/>
      <c r="JA14" s="27"/>
      <c r="JB14" s="27"/>
      <c r="JC14" s="27"/>
      <c r="JD14" s="27"/>
      <c r="JE14" s="27"/>
      <c r="JF14" s="27"/>
      <c r="JG14" s="27"/>
      <c r="JH14" s="27"/>
      <c r="JI14" s="27"/>
      <c r="JJ14" s="27"/>
      <c r="JK14" s="27"/>
      <c r="JL14" s="27"/>
      <c r="JM14" s="27"/>
      <c r="JN14" s="27"/>
    </row>
    <row r="15" spans="1:274" s="36" customFormat="1" x14ac:dyDescent="0.25">
      <c r="A15" s="2"/>
      <c r="B15" s="32"/>
      <c r="C15" s="30"/>
      <c r="D15" s="31"/>
      <c r="E15" s="60">
        <f>E14</f>
        <v>120</v>
      </c>
      <c r="F15" s="58">
        <f t="shared" si="0"/>
        <v>0</v>
      </c>
      <c r="G15" s="58">
        <f t="shared" si="1"/>
        <v>0</v>
      </c>
      <c r="H15" s="59"/>
      <c r="I15" s="59"/>
      <c r="J15" s="51"/>
      <c r="K15" s="89" t="s">
        <v>105</v>
      </c>
      <c r="L15" s="90"/>
      <c r="M15" s="82"/>
      <c r="N15" s="89" t="s">
        <v>62</v>
      </c>
      <c r="O15" s="89" t="s">
        <v>63</v>
      </c>
      <c r="P15" s="89" t="s">
        <v>64</v>
      </c>
      <c r="Q15" s="89" t="s">
        <v>65</v>
      </c>
      <c r="R15" s="89"/>
      <c r="S15" s="89" t="s">
        <v>74</v>
      </c>
      <c r="T15" s="89" t="s">
        <v>72</v>
      </c>
      <c r="U15" s="90"/>
      <c r="V15" s="89" t="s">
        <v>71</v>
      </c>
      <c r="W15" s="89" t="s">
        <v>72</v>
      </c>
      <c r="X15" s="89" t="s">
        <v>73</v>
      </c>
      <c r="Y15" s="89" t="s">
        <v>64</v>
      </c>
      <c r="Z15" s="89" t="s">
        <v>73</v>
      </c>
      <c r="AA15" s="89" t="s">
        <v>71</v>
      </c>
      <c r="AB15" s="89" t="s">
        <v>71</v>
      </c>
      <c r="AC15" s="89" t="s">
        <v>64</v>
      </c>
      <c r="AD15" s="89" t="s">
        <v>74</v>
      </c>
      <c r="AE15" s="89" t="s">
        <v>75</v>
      </c>
      <c r="AF15" s="89" t="s">
        <v>76</v>
      </c>
      <c r="AG15" s="89" t="s">
        <v>77</v>
      </c>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c r="IL15" s="37"/>
      <c r="IM15" s="37"/>
      <c r="IN15" s="37"/>
      <c r="IO15" s="37"/>
      <c r="IP15" s="37"/>
      <c r="IQ15" s="37"/>
      <c r="IR15" s="37"/>
      <c r="IS15" s="37"/>
      <c r="IT15" s="37"/>
      <c r="IU15" s="37"/>
      <c r="IV15" s="37"/>
      <c r="IW15" s="37"/>
      <c r="IX15" s="37"/>
      <c r="IY15" s="37"/>
      <c r="IZ15" s="37"/>
      <c r="JA15" s="37"/>
      <c r="JB15" s="37"/>
      <c r="JC15" s="37"/>
      <c r="JD15" s="37"/>
      <c r="JE15" s="37"/>
      <c r="JF15" s="37"/>
      <c r="JG15" s="37"/>
      <c r="JH15" s="37"/>
      <c r="JI15" s="37"/>
      <c r="JJ15" s="37"/>
      <c r="JK15" s="37"/>
      <c r="JL15" s="37"/>
      <c r="JM15" s="37"/>
      <c r="JN15" s="37"/>
    </row>
    <row r="16" spans="1:274" s="35" customFormat="1" x14ac:dyDescent="0.25">
      <c r="A16" s="2"/>
      <c r="B16" s="32"/>
      <c r="C16" s="30"/>
      <c r="D16" s="31"/>
      <c r="E16" s="60">
        <f>E15</f>
        <v>120</v>
      </c>
      <c r="F16" s="58">
        <f t="shared" si="0"/>
        <v>0</v>
      </c>
      <c r="G16" s="58">
        <f t="shared" si="1"/>
        <v>0</v>
      </c>
      <c r="H16" s="59"/>
      <c r="I16" s="59"/>
      <c r="J16" s="51"/>
      <c r="K16" s="91" t="b">
        <v>0</v>
      </c>
      <c r="L16" s="89">
        <f t="shared" ref="L16:L40" si="2">F14*K16</f>
        <v>0</v>
      </c>
      <c r="M16" s="81"/>
      <c r="N16" s="91" t="b">
        <v>0</v>
      </c>
      <c r="O16" s="91" t="b">
        <v>0</v>
      </c>
      <c r="P16" s="91" t="b">
        <v>0</v>
      </c>
      <c r="Q16" s="91" t="b">
        <v>0</v>
      </c>
      <c r="R16" s="89"/>
      <c r="S16" s="91" t="b">
        <v>0</v>
      </c>
      <c r="T16" s="91" t="b">
        <v>0</v>
      </c>
      <c r="U16" s="89"/>
      <c r="V16" s="89">
        <f t="shared" ref="V16:V40" si="3">(((S16*5)+(T16*2))*Q16*D14*C14)/7*30/1000</f>
        <v>0</v>
      </c>
      <c r="W16" s="89">
        <f t="shared" ref="W16:W40" si="4">(((S16*5)+(T16*2))*Q16*D14*C14)/7*30/1000</f>
        <v>0</v>
      </c>
      <c r="X16" s="89">
        <f t="shared" ref="X16:X40" si="5">(((S16*5)+(T16*2))*N16*D14*C14)/7*30/1000</f>
        <v>0</v>
      </c>
      <c r="Y16" s="89">
        <f t="shared" ref="Y16:Y40" si="6">(((S16*5)+(T16*2))*N16*D14*C14)/7*30/1000</f>
        <v>0</v>
      </c>
      <c r="Z16" s="89">
        <f t="shared" ref="Z16:Z40" si="7">(((S16*5)+(T16*2))*O16*D14*C14)/7*30/1000</f>
        <v>0</v>
      </c>
      <c r="AA16" s="89">
        <f t="shared" ref="AA16:AA40" si="8">(((S16*5)+(T16*2))*O16*D14*C14)/7*30/1000</f>
        <v>0</v>
      </c>
      <c r="AB16" s="89">
        <f t="shared" ref="AB16:AB40" si="9">(((S16*5)+(T16*2))*O16*D14*C14)/7*30/1000</f>
        <v>0</v>
      </c>
      <c r="AC16" s="89">
        <f t="shared" ref="AC16:AC40" si="10">(((S16*5)+(T16*2))*O16*D14*C14)/7*30/1000</f>
        <v>0</v>
      </c>
      <c r="AD16" s="89">
        <f t="shared" ref="AD16:AD40" si="11">(((S16*5)+(T16*2))*P16*D14*C14)/7*30/1000</f>
        <v>0</v>
      </c>
      <c r="AE16" s="89">
        <f t="shared" ref="AE16:AE40" si="12">(((S16*5)+(T16*2))*P16*D14*C14)/7*30/1000</f>
        <v>0</v>
      </c>
      <c r="AF16" s="89">
        <f t="shared" ref="AF16:AF40" si="13">(((S16*5)+(T16*2))*Q16*D14*C14)/7*30/1000</f>
        <v>0</v>
      </c>
      <c r="AG16" s="89">
        <f t="shared" ref="AG16:AG40" si="14">(((S16*5)+(T16*2))*Q16*D14*C14)/7*30/1000</f>
        <v>0</v>
      </c>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c r="IT16" s="34"/>
      <c r="IU16" s="34"/>
      <c r="IV16" s="34"/>
      <c r="IW16" s="34"/>
      <c r="IX16" s="34"/>
      <c r="IY16" s="34"/>
      <c r="IZ16" s="34"/>
      <c r="JA16" s="34"/>
      <c r="JB16" s="34"/>
      <c r="JC16" s="34"/>
      <c r="JD16" s="34"/>
      <c r="JE16" s="34"/>
      <c r="JF16" s="34"/>
      <c r="JG16" s="34"/>
      <c r="JH16" s="34"/>
      <c r="JI16" s="34"/>
      <c r="JJ16" s="34"/>
      <c r="JK16" s="34"/>
      <c r="JL16" s="34"/>
      <c r="JM16" s="34"/>
      <c r="JN16" s="34"/>
    </row>
    <row r="17" spans="1:274" s="35" customFormat="1" x14ac:dyDescent="0.25">
      <c r="A17" s="2"/>
      <c r="B17" s="32"/>
      <c r="C17" s="30"/>
      <c r="D17" s="31"/>
      <c r="E17" s="60">
        <f>E16</f>
        <v>120</v>
      </c>
      <c r="F17" s="58">
        <f t="shared" si="0"/>
        <v>0</v>
      </c>
      <c r="G17" s="58">
        <f t="shared" si="1"/>
        <v>0</v>
      </c>
      <c r="H17" s="59"/>
      <c r="I17" s="59"/>
      <c r="J17" s="51"/>
      <c r="K17" s="91" t="b">
        <v>0</v>
      </c>
      <c r="L17" s="89">
        <f t="shared" si="2"/>
        <v>0</v>
      </c>
      <c r="M17" s="81"/>
      <c r="N17" s="91" t="b">
        <v>0</v>
      </c>
      <c r="O17" s="91" t="b">
        <v>0</v>
      </c>
      <c r="P17" s="91" t="b">
        <v>0</v>
      </c>
      <c r="Q17" s="91" t="b">
        <v>0</v>
      </c>
      <c r="R17" s="89"/>
      <c r="S17" s="91" t="b">
        <v>0</v>
      </c>
      <c r="T17" s="91" t="b">
        <v>0</v>
      </c>
      <c r="U17" s="89"/>
      <c r="V17" s="89">
        <f t="shared" si="3"/>
        <v>0</v>
      </c>
      <c r="W17" s="89">
        <f t="shared" si="4"/>
        <v>0</v>
      </c>
      <c r="X17" s="89">
        <f t="shared" si="5"/>
        <v>0</v>
      </c>
      <c r="Y17" s="89">
        <f t="shared" si="6"/>
        <v>0</v>
      </c>
      <c r="Z17" s="89">
        <f t="shared" si="7"/>
        <v>0</v>
      </c>
      <c r="AA17" s="89">
        <f t="shared" si="8"/>
        <v>0</v>
      </c>
      <c r="AB17" s="89">
        <f t="shared" si="9"/>
        <v>0</v>
      </c>
      <c r="AC17" s="89">
        <f t="shared" si="10"/>
        <v>0</v>
      </c>
      <c r="AD17" s="89">
        <f t="shared" si="11"/>
        <v>0</v>
      </c>
      <c r="AE17" s="89">
        <f t="shared" si="12"/>
        <v>0</v>
      </c>
      <c r="AF17" s="89">
        <f t="shared" si="13"/>
        <v>0</v>
      </c>
      <c r="AG17" s="89">
        <f t="shared" si="14"/>
        <v>0</v>
      </c>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c r="IV17" s="34"/>
      <c r="IW17" s="34"/>
      <c r="IX17" s="34"/>
      <c r="IY17" s="34"/>
      <c r="IZ17" s="34"/>
      <c r="JA17" s="34"/>
      <c r="JB17" s="34"/>
      <c r="JC17" s="34"/>
      <c r="JD17" s="34"/>
      <c r="JE17" s="34"/>
      <c r="JF17" s="34"/>
      <c r="JG17" s="34"/>
      <c r="JH17" s="34"/>
      <c r="JI17" s="34"/>
      <c r="JJ17" s="34"/>
      <c r="JK17" s="34"/>
      <c r="JL17" s="34"/>
      <c r="JM17" s="34"/>
      <c r="JN17" s="34"/>
    </row>
    <row r="18" spans="1:274" s="35" customFormat="1" x14ac:dyDescent="0.25">
      <c r="A18" s="2"/>
      <c r="B18" s="32"/>
      <c r="C18" s="30"/>
      <c r="D18" s="31"/>
      <c r="E18" s="60">
        <f t="shared" ref="E18:E23" si="15">E17</f>
        <v>120</v>
      </c>
      <c r="F18" s="58">
        <f t="shared" si="0"/>
        <v>0</v>
      </c>
      <c r="G18" s="58">
        <f t="shared" si="1"/>
        <v>0</v>
      </c>
      <c r="H18" s="59"/>
      <c r="I18" s="59"/>
      <c r="J18" s="51"/>
      <c r="K18" s="91" t="b">
        <v>0</v>
      </c>
      <c r="L18" s="89">
        <f t="shared" si="2"/>
        <v>0</v>
      </c>
      <c r="M18" s="81"/>
      <c r="N18" s="91" t="b">
        <v>0</v>
      </c>
      <c r="O18" s="91" t="b">
        <v>0</v>
      </c>
      <c r="P18" s="91" t="b">
        <v>0</v>
      </c>
      <c r="Q18" s="91" t="b">
        <v>0</v>
      </c>
      <c r="R18" s="89"/>
      <c r="S18" s="91" t="b">
        <v>0</v>
      </c>
      <c r="T18" s="91" t="b">
        <v>0</v>
      </c>
      <c r="U18" s="89"/>
      <c r="V18" s="89">
        <f t="shared" si="3"/>
        <v>0</v>
      </c>
      <c r="W18" s="89">
        <f t="shared" si="4"/>
        <v>0</v>
      </c>
      <c r="X18" s="89">
        <f t="shared" si="5"/>
        <v>0</v>
      </c>
      <c r="Y18" s="89">
        <f t="shared" si="6"/>
        <v>0</v>
      </c>
      <c r="Z18" s="89">
        <f t="shared" si="7"/>
        <v>0</v>
      </c>
      <c r="AA18" s="89">
        <f t="shared" si="8"/>
        <v>0</v>
      </c>
      <c r="AB18" s="89">
        <f t="shared" si="9"/>
        <v>0</v>
      </c>
      <c r="AC18" s="89">
        <f t="shared" si="10"/>
        <v>0</v>
      </c>
      <c r="AD18" s="89">
        <f t="shared" si="11"/>
        <v>0</v>
      </c>
      <c r="AE18" s="89">
        <f t="shared" si="12"/>
        <v>0</v>
      </c>
      <c r="AF18" s="89">
        <f t="shared" si="13"/>
        <v>0</v>
      </c>
      <c r="AG18" s="89">
        <f t="shared" si="14"/>
        <v>0</v>
      </c>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c r="IV18" s="34"/>
      <c r="IW18" s="34"/>
      <c r="IX18" s="34"/>
      <c r="IY18" s="34"/>
      <c r="IZ18" s="34"/>
      <c r="JA18" s="34"/>
      <c r="JB18" s="34"/>
      <c r="JC18" s="34"/>
      <c r="JD18" s="34"/>
      <c r="JE18" s="34"/>
      <c r="JF18" s="34"/>
      <c r="JG18" s="34"/>
      <c r="JH18" s="34"/>
      <c r="JI18" s="34"/>
      <c r="JJ18" s="34"/>
      <c r="JK18" s="34"/>
      <c r="JL18" s="34"/>
      <c r="JM18" s="34"/>
      <c r="JN18" s="34"/>
    </row>
    <row r="19" spans="1:274" s="35" customFormat="1" x14ac:dyDescent="0.25">
      <c r="A19" s="2"/>
      <c r="B19" s="32"/>
      <c r="C19" s="30"/>
      <c r="D19" s="31"/>
      <c r="E19" s="60">
        <f t="shared" si="15"/>
        <v>120</v>
      </c>
      <c r="F19" s="58">
        <f t="shared" si="0"/>
        <v>0</v>
      </c>
      <c r="G19" s="58">
        <f t="shared" si="1"/>
        <v>0</v>
      </c>
      <c r="H19" s="59"/>
      <c r="I19" s="59"/>
      <c r="J19" s="51"/>
      <c r="K19" s="91" t="b">
        <v>0</v>
      </c>
      <c r="L19" s="89">
        <f t="shared" si="2"/>
        <v>0</v>
      </c>
      <c r="M19" s="81"/>
      <c r="N19" s="91" t="b">
        <v>0</v>
      </c>
      <c r="O19" s="91" t="b">
        <v>0</v>
      </c>
      <c r="P19" s="91" t="b">
        <v>0</v>
      </c>
      <c r="Q19" s="91" t="b">
        <v>0</v>
      </c>
      <c r="R19" s="89"/>
      <c r="S19" s="91" t="b">
        <v>0</v>
      </c>
      <c r="T19" s="91" t="b">
        <v>0</v>
      </c>
      <c r="U19" s="89"/>
      <c r="V19" s="89">
        <f t="shared" si="3"/>
        <v>0</v>
      </c>
      <c r="W19" s="89">
        <f t="shared" si="4"/>
        <v>0</v>
      </c>
      <c r="X19" s="89">
        <f t="shared" si="5"/>
        <v>0</v>
      </c>
      <c r="Y19" s="89">
        <f t="shared" si="6"/>
        <v>0</v>
      </c>
      <c r="Z19" s="89">
        <f t="shared" si="7"/>
        <v>0</v>
      </c>
      <c r="AA19" s="89">
        <f t="shared" si="8"/>
        <v>0</v>
      </c>
      <c r="AB19" s="89">
        <f t="shared" si="9"/>
        <v>0</v>
      </c>
      <c r="AC19" s="89">
        <f t="shared" si="10"/>
        <v>0</v>
      </c>
      <c r="AD19" s="89">
        <f t="shared" si="11"/>
        <v>0</v>
      </c>
      <c r="AE19" s="89">
        <f t="shared" si="12"/>
        <v>0</v>
      </c>
      <c r="AF19" s="89">
        <f t="shared" si="13"/>
        <v>0</v>
      </c>
      <c r="AG19" s="89">
        <f t="shared" si="14"/>
        <v>0</v>
      </c>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c r="IT19" s="34"/>
      <c r="IU19" s="34"/>
      <c r="IV19" s="34"/>
      <c r="IW19" s="34"/>
      <c r="IX19" s="34"/>
      <c r="IY19" s="34"/>
      <c r="IZ19" s="34"/>
      <c r="JA19" s="34"/>
      <c r="JB19" s="34"/>
      <c r="JC19" s="34"/>
      <c r="JD19" s="34"/>
      <c r="JE19" s="34"/>
      <c r="JF19" s="34"/>
      <c r="JG19" s="34"/>
      <c r="JH19" s="34"/>
      <c r="JI19" s="34"/>
      <c r="JJ19" s="34"/>
      <c r="JK19" s="34"/>
      <c r="JL19" s="34"/>
      <c r="JM19" s="34"/>
      <c r="JN19" s="34"/>
    </row>
    <row r="20" spans="1:274" s="35" customFormat="1" x14ac:dyDescent="0.25">
      <c r="A20" s="2"/>
      <c r="B20" s="32"/>
      <c r="C20" s="30"/>
      <c r="D20" s="31"/>
      <c r="E20" s="60">
        <f t="shared" si="15"/>
        <v>120</v>
      </c>
      <c r="F20" s="58">
        <f t="shared" si="0"/>
        <v>0</v>
      </c>
      <c r="G20" s="58">
        <f t="shared" si="1"/>
        <v>0</v>
      </c>
      <c r="H20" s="59"/>
      <c r="I20" s="59"/>
      <c r="J20" s="51"/>
      <c r="K20" s="91" t="b">
        <v>0</v>
      </c>
      <c r="L20" s="89">
        <f t="shared" si="2"/>
        <v>0</v>
      </c>
      <c r="M20" s="81"/>
      <c r="N20" s="91" t="b">
        <v>0</v>
      </c>
      <c r="O20" s="91" t="b">
        <v>0</v>
      </c>
      <c r="P20" s="91" t="b">
        <v>0</v>
      </c>
      <c r="Q20" s="91" t="b">
        <v>0</v>
      </c>
      <c r="R20" s="89"/>
      <c r="S20" s="91" t="b">
        <v>0</v>
      </c>
      <c r="T20" s="91" t="b">
        <v>0</v>
      </c>
      <c r="U20" s="89"/>
      <c r="V20" s="89">
        <f t="shared" si="3"/>
        <v>0</v>
      </c>
      <c r="W20" s="89">
        <f t="shared" si="4"/>
        <v>0</v>
      </c>
      <c r="X20" s="89">
        <f t="shared" si="5"/>
        <v>0</v>
      </c>
      <c r="Y20" s="89">
        <f t="shared" si="6"/>
        <v>0</v>
      </c>
      <c r="Z20" s="89">
        <f t="shared" si="7"/>
        <v>0</v>
      </c>
      <c r="AA20" s="89">
        <f t="shared" si="8"/>
        <v>0</v>
      </c>
      <c r="AB20" s="89">
        <f t="shared" si="9"/>
        <v>0</v>
      </c>
      <c r="AC20" s="89">
        <f t="shared" si="10"/>
        <v>0</v>
      </c>
      <c r="AD20" s="89">
        <f t="shared" si="11"/>
        <v>0</v>
      </c>
      <c r="AE20" s="89">
        <f t="shared" si="12"/>
        <v>0</v>
      </c>
      <c r="AF20" s="89">
        <f t="shared" si="13"/>
        <v>0</v>
      </c>
      <c r="AG20" s="89">
        <f t="shared" si="14"/>
        <v>0</v>
      </c>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c r="IU20" s="34"/>
      <c r="IV20" s="34"/>
      <c r="IW20" s="34"/>
      <c r="IX20" s="34"/>
      <c r="IY20" s="34"/>
      <c r="IZ20" s="34"/>
      <c r="JA20" s="34"/>
      <c r="JB20" s="34"/>
      <c r="JC20" s="34"/>
      <c r="JD20" s="34"/>
      <c r="JE20" s="34"/>
      <c r="JF20" s="34"/>
      <c r="JG20" s="34"/>
      <c r="JH20" s="34"/>
      <c r="JI20" s="34"/>
      <c r="JJ20" s="34"/>
      <c r="JK20" s="34"/>
      <c r="JL20" s="34"/>
      <c r="JM20" s="34"/>
      <c r="JN20" s="34"/>
    </row>
    <row r="21" spans="1:274" s="35" customFormat="1" x14ac:dyDescent="0.25">
      <c r="A21" s="2"/>
      <c r="B21" s="32"/>
      <c r="C21" s="30"/>
      <c r="D21" s="31"/>
      <c r="E21" s="60">
        <f t="shared" si="15"/>
        <v>120</v>
      </c>
      <c r="F21" s="58">
        <f t="shared" si="0"/>
        <v>0</v>
      </c>
      <c r="G21" s="58">
        <f t="shared" si="1"/>
        <v>0</v>
      </c>
      <c r="H21" s="59"/>
      <c r="I21" s="59"/>
      <c r="J21" s="51"/>
      <c r="K21" s="91" t="b">
        <v>0</v>
      </c>
      <c r="L21" s="89">
        <f t="shared" si="2"/>
        <v>0</v>
      </c>
      <c r="M21" s="81"/>
      <c r="N21" s="91" t="b">
        <v>0</v>
      </c>
      <c r="O21" s="91" t="b">
        <v>0</v>
      </c>
      <c r="P21" s="91" t="b">
        <v>0</v>
      </c>
      <c r="Q21" s="91" t="b">
        <v>0</v>
      </c>
      <c r="R21" s="89"/>
      <c r="S21" s="91" t="b">
        <v>0</v>
      </c>
      <c r="T21" s="91" t="b">
        <v>0</v>
      </c>
      <c r="U21" s="89"/>
      <c r="V21" s="89">
        <f t="shared" si="3"/>
        <v>0</v>
      </c>
      <c r="W21" s="89">
        <f t="shared" si="4"/>
        <v>0</v>
      </c>
      <c r="X21" s="89">
        <f t="shared" si="5"/>
        <v>0</v>
      </c>
      <c r="Y21" s="89">
        <f t="shared" si="6"/>
        <v>0</v>
      </c>
      <c r="Z21" s="89">
        <f t="shared" si="7"/>
        <v>0</v>
      </c>
      <c r="AA21" s="89">
        <f t="shared" si="8"/>
        <v>0</v>
      </c>
      <c r="AB21" s="89">
        <f t="shared" si="9"/>
        <v>0</v>
      </c>
      <c r="AC21" s="89">
        <f t="shared" si="10"/>
        <v>0</v>
      </c>
      <c r="AD21" s="89">
        <f t="shared" si="11"/>
        <v>0</v>
      </c>
      <c r="AE21" s="89">
        <f t="shared" si="12"/>
        <v>0</v>
      </c>
      <c r="AF21" s="89">
        <f t="shared" si="13"/>
        <v>0</v>
      </c>
      <c r="AG21" s="89">
        <f t="shared" si="14"/>
        <v>0</v>
      </c>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c r="IV21" s="34"/>
      <c r="IW21" s="34"/>
      <c r="IX21" s="34"/>
      <c r="IY21" s="34"/>
      <c r="IZ21" s="34"/>
      <c r="JA21" s="34"/>
      <c r="JB21" s="34"/>
      <c r="JC21" s="34"/>
      <c r="JD21" s="34"/>
      <c r="JE21" s="34"/>
      <c r="JF21" s="34"/>
      <c r="JG21" s="34"/>
      <c r="JH21" s="34"/>
      <c r="JI21" s="34"/>
      <c r="JJ21" s="34"/>
      <c r="JK21" s="34"/>
      <c r="JL21" s="34"/>
      <c r="JM21" s="34"/>
      <c r="JN21" s="34"/>
    </row>
    <row r="22" spans="1:274" s="35" customFormat="1" x14ac:dyDescent="0.25">
      <c r="A22" s="2"/>
      <c r="B22" s="32"/>
      <c r="C22" s="30"/>
      <c r="D22" s="31"/>
      <c r="E22" s="60">
        <f t="shared" si="15"/>
        <v>120</v>
      </c>
      <c r="F22" s="58">
        <f t="shared" si="0"/>
        <v>0</v>
      </c>
      <c r="G22" s="58">
        <f t="shared" si="1"/>
        <v>0</v>
      </c>
      <c r="H22" s="59"/>
      <c r="I22" s="59"/>
      <c r="J22" s="51"/>
      <c r="K22" s="91" t="b">
        <v>0</v>
      </c>
      <c r="L22" s="89">
        <f t="shared" si="2"/>
        <v>0</v>
      </c>
      <c r="M22" s="81"/>
      <c r="N22" s="91" t="b">
        <v>0</v>
      </c>
      <c r="O22" s="91" t="b">
        <v>0</v>
      </c>
      <c r="P22" s="91" t="b">
        <v>0</v>
      </c>
      <c r="Q22" s="91" t="b">
        <v>0</v>
      </c>
      <c r="R22" s="89"/>
      <c r="S22" s="91" t="b">
        <v>0</v>
      </c>
      <c r="T22" s="91" t="b">
        <v>0</v>
      </c>
      <c r="U22" s="89"/>
      <c r="V22" s="89">
        <f t="shared" si="3"/>
        <v>0</v>
      </c>
      <c r="W22" s="89">
        <f t="shared" si="4"/>
        <v>0</v>
      </c>
      <c r="X22" s="89">
        <f t="shared" si="5"/>
        <v>0</v>
      </c>
      <c r="Y22" s="89">
        <f t="shared" si="6"/>
        <v>0</v>
      </c>
      <c r="Z22" s="89">
        <f t="shared" si="7"/>
        <v>0</v>
      </c>
      <c r="AA22" s="89">
        <f t="shared" si="8"/>
        <v>0</v>
      </c>
      <c r="AB22" s="89">
        <f t="shared" si="9"/>
        <v>0</v>
      </c>
      <c r="AC22" s="89">
        <f t="shared" si="10"/>
        <v>0</v>
      </c>
      <c r="AD22" s="89">
        <f t="shared" si="11"/>
        <v>0</v>
      </c>
      <c r="AE22" s="89">
        <f t="shared" si="12"/>
        <v>0</v>
      </c>
      <c r="AF22" s="89">
        <f t="shared" si="13"/>
        <v>0</v>
      </c>
      <c r="AG22" s="89">
        <f t="shared" si="14"/>
        <v>0</v>
      </c>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c r="IT22" s="34"/>
      <c r="IU22" s="34"/>
      <c r="IV22" s="34"/>
      <c r="IW22" s="34"/>
      <c r="IX22" s="34"/>
      <c r="IY22" s="34"/>
      <c r="IZ22" s="34"/>
      <c r="JA22" s="34"/>
      <c r="JB22" s="34"/>
      <c r="JC22" s="34"/>
      <c r="JD22" s="34"/>
      <c r="JE22" s="34"/>
      <c r="JF22" s="34"/>
      <c r="JG22" s="34"/>
      <c r="JH22" s="34"/>
      <c r="JI22" s="34"/>
      <c r="JJ22" s="34"/>
      <c r="JK22" s="34"/>
      <c r="JL22" s="34"/>
      <c r="JM22" s="34"/>
      <c r="JN22" s="34"/>
    </row>
    <row r="23" spans="1:274" s="35" customFormat="1" x14ac:dyDescent="0.25">
      <c r="A23" s="2"/>
      <c r="B23" s="32"/>
      <c r="C23" s="30"/>
      <c r="D23" s="31"/>
      <c r="E23" s="60">
        <f t="shared" si="15"/>
        <v>120</v>
      </c>
      <c r="F23" s="58">
        <f t="shared" si="0"/>
        <v>0</v>
      </c>
      <c r="G23" s="58">
        <f t="shared" si="1"/>
        <v>0</v>
      </c>
      <c r="H23" s="59"/>
      <c r="I23" s="59"/>
      <c r="J23" s="51"/>
      <c r="K23" s="91" t="b">
        <v>0</v>
      </c>
      <c r="L23" s="89">
        <f t="shared" si="2"/>
        <v>0</v>
      </c>
      <c r="M23" s="81"/>
      <c r="N23" s="91" t="b">
        <v>0</v>
      </c>
      <c r="O23" s="91" t="b">
        <v>0</v>
      </c>
      <c r="P23" s="91" t="b">
        <v>0</v>
      </c>
      <c r="Q23" s="91" t="b">
        <v>0</v>
      </c>
      <c r="R23" s="89"/>
      <c r="S23" s="91" t="b">
        <v>0</v>
      </c>
      <c r="T23" s="91" t="b">
        <v>0</v>
      </c>
      <c r="U23" s="89"/>
      <c r="V23" s="89">
        <f t="shared" si="3"/>
        <v>0</v>
      </c>
      <c r="W23" s="89">
        <f t="shared" si="4"/>
        <v>0</v>
      </c>
      <c r="X23" s="89">
        <f t="shared" si="5"/>
        <v>0</v>
      </c>
      <c r="Y23" s="89">
        <f t="shared" si="6"/>
        <v>0</v>
      </c>
      <c r="Z23" s="89">
        <f t="shared" si="7"/>
        <v>0</v>
      </c>
      <c r="AA23" s="89">
        <f t="shared" si="8"/>
        <v>0</v>
      </c>
      <c r="AB23" s="89">
        <f t="shared" si="9"/>
        <v>0</v>
      </c>
      <c r="AC23" s="89">
        <f t="shared" si="10"/>
        <v>0</v>
      </c>
      <c r="AD23" s="89">
        <f t="shared" si="11"/>
        <v>0</v>
      </c>
      <c r="AE23" s="89">
        <f t="shared" si="12"/>
        <v>0</v>
      </c>
      <c r="AF23" s="89">
        <f t="shared" si="13"/>
        <v>0</v>
      </c>
      <c r="AG23" s="89">
        <f t="shared" si="14"/>
        <v>0</v>
      </c>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c r="IS23" s="34"/>
      <c r="IT23" s="34"/>
      <c r="IU23" s="34"/>
      <c r="IV23" s="34"/>
      <c r="IW23" s="34"/>
      <c r="IX23" s="34"/>
      <c r="IY23" s="34"/>
      <c r="IZ23" s="34"/>
      <c r="JA23" s="34"/>
      <c r="JB23" s="34"/>
      <c r="JC23" s="34"/>
      <c r="JD23" s="34"/>
      <c r="JE23" s="34"/>
      <c r="JF23" s="34"/>
      <c r="JG23" s="34"/>
      <c r="JH23" s="34"/>
      <c r="JI23" s="34"/>
      <c r="JJ23" s="34"/>
      <c r="JK23" s="34"/>
      <c r="JL23" s="34"/>
      <c r="JM23" s="34"/>
      <c r="JN23" s="34"/>
    </row>
    <row r="24" spans="1:274" s="35" customFormat="1" x14ac:dyDescent="0.25">
      <c r="A24" s="2"/>
      <c r="B24" s="32"/>
      <c r="C24" s="30"/>
      <c r="D24" s="31"/>
      <c r="E24" s="60">
        <f t="shared" ref="E24:E38" si="16">E23</f>
        <v>120</v>
      </c>
      <c r="F24" s="58">
        <f t="shared" si="0"/>
        <v>0</v>
      </c>
      <c r="G24" s="58">
        <f t="shared" si="1"/>
        <v>0</v>
      </c>
      <c r="H24" s="59"/>
      <c r="I24" s="59"/>
      <c r="J24" s="51"/>
      <c r="K24" s="91" t="b">
        <v>0</v>
      </c>
      <c r="L24" s="89">
        <f t="shared" si="2"/>
        <v>0</v>
      </c>
      <c r="M24" s="81"/>
      <c r="N24" s="91" t="b">
        <v>0</v>
      </c>
      <c r="O24" s="91" t="b">
        <v>0</v>
      </c>
      <c r="P24" s="91" t="b">
        <v>0</v>
      </c>
      <c r="Q24" s="91" t="b">
        <v>0</v>
      </c>
      <c r="R24" s="89"/>
      <c r="S24" s="91" t="b">
        <v>0</v>
      </c>
      <c r="T24" s="91" t="b">
        <v>0</v>
      </c>
      <c r="U24" s="89"/>
      <c r="V24" s="89">
        <f t="shared" si="3"/>
        <v>0</v>
      </c>
      <c r="W24" s="89">
        <f t="shared" si="4"/>
        <v>0</v>
      </c>
      <c r="X24" s="89">
        <f t="shared" si="5"/>
        <v>0</v>
      </c>
      <c r="Y24" s="89">
        <f t="shared" si="6"/>
        <v>0</v>
      </c>
      <c r="Z24" s="89">
        <f t="shared" si="7"/>
        <v>0</v>
      </c>
      <c r="AA24" s="89">
        <f t="shared" si="8"/>
        <v>0</v>
      </c>
      <c r="AB24" s="89">
        <f t="shared" si="9"/>
        <v>0</v>
      </c>
      <c r="AC24" s="89">
        <f t="shared" si="10"/>
        <v>0</v>
      </c>
      <c r="AD24" s="89">
        <f t="shared" si="11"/>
        <v>0</v>
      </c>
      <c r="AE24" s="89">
        <f t="shared" si="12"/>
        <v>0</v>
      </c>
      <c r="AF24" s="89">
        <f t="shared" si="13"/>
        <v>0</v>
      </c>
      <c r="AG24" s="89">
        <f t="shared" si="14"/>
        <v>0</v>
      </c>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c r="IV24" s="34"/>
      <c r="IW24" s="34"/>
      <c r="IX24" s="34"/>
      <c r="IY24" s="34"/>
      <c r="IZ24" s="34"/>
      <c r="JA24" s="34"/>
      <c r="JB24" s="34"/>
      <c r="JC24" s="34"/>
      <c r="JD24" s="34"/>
      <c r="JE24" s="34"/>
      <c r="JF24" s="34"/>
      <c r="JG24" s="34"/>
      <c r="JH24" s="34"/>
      <c r="JI24" s="34"/>
      <c r="JJ24" s="34"/>
      <c r="JK24" s="34"/>
      <c r="JL24" s="34"/>
      <c r="JM24" s="34"/>
      <c r="JN24" s="34"/>
    </row>
    <row r="25" spans="1:274" s="35" customFormat="1" x14ac:dyDescent="0.25">
      <c r="A25" s="2"/>
      <c r="B25" s="32"/>
      <c r="C25" s="30"/>
      <c r="D25" s="31"/>
      <c r="E25" s="60">
        <f t="shared" si="16"/>
        <v>120</v>
      </c>
      <c r="F25" s="58">
        <f t="shared" si="0"/>
        <v>0</v>
      </c>
      <c r="G25" s="58">
        <f t="shared" si="1"/>
        <v>0</v>
      </c>
      <c r="H25" s="59"/>
      <c r="I25" s="59"/>
      <c r="J25" s="51"/>
      <c r="K25" s="91" t="b">
        <v>0</v>
      </c>
      <c r="L25" s="89">
        <f t="shared" si="2"/>
        <v>0</v>
      </c>
      <c r="M25" s="81"/>
      <c r="N25" s="91" t="b">
        <v>0</v>
      </c>
      <c r="O25" s="91" t="b">
        <v>0</v>
      </c>
      <c r="P25" s="91" t="b">
        <v>0</v>
      </c>
      <c r="Q25" s="91" t="b">
        <v>0</v>
      </c>
      <c r="R25" s="89"/>
      <c r="S25" s="91" t="b">
        <v>0</v>
      </c>
      <c r="T25" s="91" t="b">
        <v>0</v>
      </c>
      <c r="U25" s="89"/>
      <c r="V25" s="89">
        <f t="shared" si="3"/>
        <v>0</v>
      </c>
      <c r="W25" s="89">
        <f t="shared" si="4"/>
        <v>0</v>
      </c>
      <c r="X25" s="89">
        <f t="shared" si="5"/>
        <v>0</v>
      </c>
      <c r="Y25" s="89">
        <f t="shared" si="6"/>
        <v>0</v>
      </c>
      <c r="Z25" s="89">
        <f t="shared" si="7"/>
        <v>0</v>
      </c>
      <c r="AA25" s="89">
        <f t="shared" si="8"/>
        <v>0</v>
      </c>
      <c r="AB25" s="89">
        <f t="shared" si="9"/>
        <v>0</v>
      </c>
      <c r="AC25" s="89">
        <f t="shared" si="10"/>
        <v>0</v>
      </c>
      <c r="AD25" s="89">
        <f t="shared" si="11"/>
        <v>0</v>
      </c>
      <c r="AE25" s="89">
        <f t="shared" si="12"/>
        <v>0</v>
      </c>
      <c r="AF25" s="89">
        <f t="shared" si="13"/>
        <v>0</v>
      </c>
      <c r="AG25" s="89">
        <f t="shared" si="14"/>
        <v>0</v>
      </c>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c r="IV25" s="34"/>
      <c r="IW25" s="34"/>
      <c r="IX25" s="34"/>
      <c r="IY25" s="34"/>
      <c r="IZ25" s="34"/>
      <c r="JA25" s="34"/>
      <c r="JB25" s="34"/>
      <c r="JC25" s="34"/>
      <c r="JD25" s="34"/>
      <c r="JE25" s="34"/>
      <c r="JF25" s="34"/>
      <c r="JG25" s="34"/>
      <c r="JH25" s="34"/>
      <c r="JI25" s="34"/>
      <c r="JJ25" s="34"/>
      <c r="JK25" s="34"/>
      <c r="JL25" s="34"/>
      <c r="JM25" s="34"/>
      <c r="JN25" s="34"/>
    </row>
    <row r="26" spans="1:274" s="35" customFormat="1" x14ac:dyDescent="0.25">
      <c r="A26" s="2"/>
      <c r="B26" s="32"/>
      <c r="C26" s="30"/>
      <c r="D26" s="31"/>
      <c r="E26" s="60">
        <f t="shared" si="16"/>
        <v>120</v>
      </c>
      <c r="F26" s="58">
        <f t="shared" si="0"/>
        <v>0</v>
      </c>
      <c r="G26" s="58">
        <f t="shared" si="1"/>
        <v>0</v>
      </c>
      <c r="H26" s="59"/>
      <c r="I26" s="59"/>
      <c r="J26" s="51"/>
      <c r="K26" s="91" t="b">
        <v>0</v>
      </c>
      <c r="L26" s="89">
        <f t="shared" si="2"/>
        <v>0</v>
      </c>
      <c r="M26" s="81"/>
      <c r="N26" s="91" t="b">
        <v>0</v>
      </c>
      <c r="O26" s="91" t="b">
        <v>0</v>
      </c>
      <c r="P26" s="91" t="b">
        <v>0</v>
      </c>
      <c r="Q26" s="91" t="b">
        <v>0</v>
      </c>
      <c r="R26" s="89"/>
      <c r="S26" s="91" t="b">
        <v>0</v>
      </c>
      <c r="T26" s="91" t="b">
        <v>0</v>
      </c>
      <c r="U26" s="89"/>
      <c r="V26" s="89">
        <f t="shared" si="3"/>
        <v>0</v>
      </c>
      <c r="W26" s="89">
        <f t="shared" si="4"/>
        <v>0</v>
      </c>
      <c r="X26" s="89">
        <f t="shared" si="5"/>
        <v>0</v>
      </c>
      <c r="Y26" s="89">
        <f t="shared" si="6"/>
        <v>0</v>
      </c>
      <c r="Z26" s="89">
        <f t="shared" si="7"/>
        <v>0</v>
      </c>
      <c r="AA26" s="89">
        <f t="shared" si="8"/>
        <v>0</v>
      </c>
      <c r="AB26" s="89">
        <f t="shared" si="9"/>
        <v>0</v>
      </c>
      <c r="AC26" s="89">
        <f t="shared" si="10"/>
        <v>0</v>
      </c>
      <c r="AD26" s="89">
        <f t="shared" si="11"/>
        <v>0</v>
      </c>
      <c r="AE26" s="89">
        <f t="shared" si="12"/>
        <v>0</v>
      </c>
      <c r="AF26" s="89">
        <f t="shared" si="13"/>
        <v>0</v>
      </c>
      <c r="AG26" s="89">
        <f t="shared" si="14"/>
        <v>0</v>
      </c>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c r="IN26" s="34"/>
      <c r="IO26" s="34"/>
      <c r="IP26" s="34"/>
      <c r="IQ26" s="34"/>
      <c r="IR26" s="34"/>
      <c r="IS26" s="34"/>
      <c r="IT26" s="34"/>
      <c r="IU26" s="34"/>
      <c r="IV26" s="34"/>
      <c r="IW26" s="34"/>
      <c r="IX26" s="34"/>
      <c r="IY26" s="34"/>
      <c r="IZ26" s="34"/>
      <c r="JA26" s="34"/>
      <c r="JB26" s="34"/>
      <c r="JC26" s="34"/>
      <c r="JD26" s="34"/>
      <c r="JE26" s="34"/>
      <c r="JF26" s="34"/>
      <c r="JG26" s="34"/>
      <c r="JH26" s="34"/>
      <c r="JI26" s="34"/>
      <c r="JJ26" s="34"/>
      <c r="JK26" s="34"/>
      <c r="JL26" s="34"/>
      <c r="JM26" s="34"/>
      <c r="JN26" s="34"/>
    </row>
    <row r="27" spans="1:274" s="35" customFormat="1" x14ac:dyDescent="0.25">
      <c r="A27" s="2"/>
      <c r="B27" s="32"/>
      <c r="C27" s="30"/>
      <c r="D27" s="31"/>
      <c r="E27" s="60">
        <f t="shared" si="16"/>
        <v>120</v>
      </c>
      <c r="F27" s="58">
        <f t="shared" si="0"/>
        <v>0</v>
      </c>
      <c r="G27" s="58">
        <f t="shared" si="1"/>
        <v>0</v>
      </c>
      <c r="H27" s="59"/>
      <c r="I27" s="59"/>
      <c r="J27" s="51"/>
      <c r="K27" s="91" t="b">
        <v>0</v>
      </c>
      <c r="L27" s="89">
        <f t="shared" si="2"/>
        <v>0</v>
      </c>
      <c r="M27" s="81"/>
      <c r="N27" s="91" t="b">
        <v>0</v>
      </c>
      <c r="O27" s="91" t="b">
        <v>0</v>
      </c>
      <c r="P27" s="91" t="b">
        <v>0</v>
      </c>
      <c r="Q27" s="91" t="b">
        <v>0</v>
      </c>
      <c r="R27" s="89"/>
      <c r="S27" s="91" t="b">
        <v>0</v>
      </c>
      <c r="T27" s="91" t="b">
        <v>0</v>
      </c>
      <c r="U27" s="89"/>
      <c r="V27" s="89">
        <f t="shared" si="3"/>
        <v>0</v>
      </c>
      <c r="W27" s="89">
        <f t="shared" si="4"/>
        <v>0</v>
      </c>
      <c r="X27" s="89">
        <f t="shared" si="5"/>
        <v>0</v>
      </c>
      <c r="Y27" s="89">
        <f t="shared" si="6"/>
        <v>0</v>
      </c>
      <c r="Z27" s="89">
        <f t="shared" si="7"/>
        <v>0</v>
      </c>
      <c r="AA27" s="89">
        <f t="shared" si="8"/>
        <v>0</v>
      </c>
      <c r="AB27" s="89">
        <f t="shared" si="9"/>
        <v>0</v>
      </c>
      <c r="AC27" s="89">
        <f t="shared" si="10"/>
        <v>0</v>
      </c>
      <c r="AD27" s="89">
        <f t="shared" si="11"/>
        <v>0</v>
      </c>
      <c r="AE27" s="89">
        <f t="shared" si="12"/>
        <v>0</v>
      </c>
      <c r="AF27" s="89">
        <f t="shared" si="13"/>
        <v>0</v>
      </c>
      <c r="AG27" s="89">
        <f t="shared" si="14"/>
        <v>0</v>
      </c>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4"/>
      <c r="IT27" s="34"/>
      <c r="IU27" s="34"/>
      <c r="IV27" s="34"/>
      <c r="IW27" s="34"/>
      <c r="IX27" s="34"/>
      <c r="IY27" s="34"/>
      <c r="IZ27" s="34"/>
      <c r="JA27" s="34"/>
      <c r="JB27" s="34"/>
      <c r="JC27" s="34"/>
      <c r="JD27" s="34"/>
      <c r="JE27" s="34"/>
      <c r="JF27" s="34"/>
      <c r="JG27" s="34"/>
      <c r="JH27" s="34"/>
      <c r="JI27" s="34"/>
      <c r="JJ27" s="34"/>
      <c r="JK27" s="34"/>
      <c r="JL27" s="34"/>
      <c r="JM27" s="34"/>
      <c r="JN27" s="34"/>
    </row>
    <row r="28" spans="1:274" s="35" customFormat="1" x14ac:dyDescent="0.25">
      <c r="A28" s="2"/>
      <c r="B28" s="32"/>
      <c r="C28" s="30"/>
      <c r="D28" s="31"/>
      <c r="E28" s="60">
        <f t="shared" si="16"/>
        <v>120</v>
      </c>
      <c r="F28" s="58">
        <f t="shared" si="0"/>
        <v>0</v>
      </c>
      <c r="G28" s="58">
        <f t="shared" si="1"/>
        <v>0</v>
      </c>
      <c r="H28" s="59"/>
      <c r="I28" s="59"/>
      <c r="J28" s="51"/>
      <c r="K28" s="91" t="b">
        <v>0</v>
      </c>
      <c r="L28" s="89">
        <f t="shared" si="2"/>
        <v>0</v>
      </c>
      <c r="M28" s="81"/>
      <c r="N28" s="91" t="b">
        <v>0</v>
      </c>
      <c r="O28" s="91" t="b">
        <v>0</v>
      </c>
      <c r="P28" s="91" t="b">
        <v>0</v>
      </c>
      <c r="Q28" s="91" t="b">
        <v>0</v>
      </c>
      <c r="R28" s="89"/>
      <c r="S28" s="91" t="b">
        <v>0</v>
      </c>
      <c r="T28" s="91" t="b">
        <v>0</v>
      </c>
      <c r="U28" s="89"/>
      <c r="V28" s="89">
        <f t="shared" si="3"/>
        <v>0</v>
      </c>
      <c r="W28" s="89">
        <f t="shared" si="4"/>
        <v>0</v>
      </c>
      <c r="X28" s="89">
        <f t="shared" si="5"/>
        <v>0</v>
      </c>
      <c r="Y28" s="89">
        <f t="shared" si="6"/>
        <v>0</v>
      </c>
      <c r="Z28" s="89">
        <f t="shared" si="7"/>
        <v>0</v>
      </c>
      <c r="AA28" s="89">
        <f t="shared" si="8"/>
        <v>0</v>
      </c>
      <c r="AB28" s="89">
        <f t="shared" si="9"/>
        <v>0</v>
      </c>
      <c r="AC28" s="89">
        <f t="shared" si="10"/>
        <v>0</v>
      </c>
      <c r="AD28" s="89">
        <f t="shared" si="11"/>
        <v>0</v>
      </c>
      <c r="AE28" s="89">
        <f t="shared" si="12"/>
        <v>0</v>
      </c>
      <c r="AF28" s="89">
        <f t="shared" si="13"/>
        <v>0</v>
      </c>
      <c r="AG28" s="89">
        <f t="shared" si="14"/>
        <v>0</v>
      </c>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c r="IT28" s="34"/>
      <c r="IU28" s="34"/>
      <c r="IV28" s="34"/>
      <c r="IW28" s="34"/>
      <c r="IX28" s="34"/>
      <c r="IY28" s="34"/>
      <c r="IZ28" s="34"/>
      <c r="JA28" s="34"/>
      <c r="JB28" s="34"/>
      <c r="JC28" s="34"/>
      <c r="JD28" s="34"/>
      <c r="JE28" s="34"/>
      <c r="JF28" s="34"/>
      <c r="JG28" s="34"/>
      <c r="JH28" s="34"/>
      <c r="JI28" s="34"/>
      <c r="JJ28" s="34"/>
      <c r="JK28" s="34"/>
      <c r="JL28" s="34"/>
      <c r="JM28" s="34"/>
      <c r="JN28" s="34"/>
    </row>
    <row r="29" spans="1:274" s="35" customFormat="1" ht="13.8" thickBot="1" x14ac:dyDescent="0.3">
      <c r="A29" s="2"/>
      <c r="B29" s="32"/>
      <c r="C29" s="30"/>
      <c r="D29" s="31"/>
      <c r="E29" s="60">
        <f t="shared" si="16"/>
        <v>120</v>
      </c>
      <c r="F29" s="58">
        <f t="shared" si="0"/>
        <v>0</v>
      </c>
      <c r="G29" s="58">
        <f t="shared" si="1"/>
        <v>0</v>
      </c>
      <c r="H29" s="59"/>
      <c r="I29" s="59"/>
      <c r="J29" s="51"/>
      <c r="K29" s="91" t="b">
        <v>0</v>
      </c>
      <c r="L29" s="89">
        <f t="shared" si="2"/>
        <v>0</v>
      </c>
      <c r="M29" s="81"/>
      <c r="N29" s="91" t="b">
        <v>0</v>
      </c>
      <c r="O29" s="91" t="b">
        <v>0</v>
      </c>
      <c r="P29" s="91" t="b">
        <v>0</v>
      </c>
      <c r="Q29" s="91" t="b">
        <v>0</v>
      </c>
      <c r="R29" s="89"/>
      <c r="S29" s="91" t="b">
        <v>0</v>
      </c>
      <c r="T29" s="91" t="b">
        <v>0</v>
      </c>
      <c r="U29" s="89"/>
      <c r="V29" s="89">
        <f t="shared" si="3"/>
        <v>0</v>
      </c>
      <c r="W29" s="89">
        <f t="shared" si="4"/>
        <v>0</v>
      </c>
      <c r="X29" s="89">
        <f t="shared" si="5"/>
        <v>0</v>
      </c>
      <c r="Y29" s="89">
        <f t="shared" si="6"/>
        <v>0</v>
      </c>
      <c r="Z29" s="89">
        <f t="shared" si="7"/>
        <v>0</v>
      </c>
      <c r="AA29" s="89">
        <f t="shared" si="8"/>
        <v>0</v>
      </c>
      <c r="AB29" s="89">
        <f t="shared" si="9"/>
        <v>0</v>
      </c>
      <c r="AC29" s="89">
        <f t="shared" si="10"/>
        <v>0</v>
      </c>
      <c r="AD29" s="89">
        <f t="shared" si="11"/>
        <v>0</v>
      </c>
      <c r="AE29" s="89">
        <f t="shared" si="12"/>
        <v>0</v>
      </c>
      <c r="AF29" s="89">
        <f t="shared" si="13"/>
        <v>0</v>
      </c>
      <c r="AG29" s="89">
        <f t="shared" si="14"/>
        <v>0</v>
      </c>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c r="IL29" s="34"/>
      <c r="IM29" s="34"/>
      <c r="IN29" s="34"/>
      <c r="IO29" s="34"/>
      <c r="IP29" s="34"/>
      <c r="IQ29" s="34"/>
      <c r="IR29" s="34"/>
      <c r="IS29" s="34"/>
      <c r="IT29" s="34"/>
      <c r="IU29" s="34"/>
      <c r="IV29" s="34"/>
      <c r="IW29" s="34"/>
      <c r="IX29" s="34"/>
      <c r="IY29" s="34"/>
      <c r="IZ29" s="34"/>
      <c r="JA29" s="34"/>
      <c r="JB29" s="34"/>
      <c r="JC29" s="34"/>
      <c r="JD29" s="34"/>
      <c r="JE29" s="34"/>
      <c r="JF29" s="34"/>
      <c r="JG29" s="34"/>
      <c r="JH29" s="34"/>
      <c r="JI29" s="34"/>
      <c r="JJ29" s="34"/>
      <c r="JK29" s="34"/>
      <c r="JL29" s="34"/>
      <c r="JM29" s="34"/>
      <c r="JN29" s="34"/>
    </row>
    <row r="30" spans="1:274" s="35" customFormat="1" ht="13.8" thickBot="1" x14ac:dyDescent="0.3">
      <c r="A30" s="2"/>
      <c r="B30" s="217" t="s">
        <v>139</v>
      </c>
      <c r="C30" s="218"/>
      <c r="D30" s="219"/>
      <c r="E30" s="220">
        <v>12</v>
      </c>
      <c r="F30" s="221">
        <f t="shared" si="0"/>
        <v>0</v>
      </c>
      <c r="G30" s="221">
        <f t="shared" si="1"/>
        <v>0</v>
      </c>
      <c r="H30" s="222"/>
      <c r="I30" s="222"/>
      <c r="J30" s="223"/>
      <c r="K30" s="91" t="b">
        <v>0</v>
      </c>
      <c r="L30" s="89">
        <f t="shared" si="2"/>
        <v>0</v>
      </c>
      <c r="M30" s="81"/>
      <c r="N30" s="91" t="b">
        <v>0</v>
      </c>
      <c r="O30" s="91" t="b">
        <v>0</v>
      </c>
      <c r="P30" s="91" t="b">
        <v>0</v>
      </c>
      <c r="Q30" s="91" t="b">
        <v>0</v>
      </c>
      <c r="R30" s="89"/>
      <c r="S30" s="91" t="b">
        <v>0</v>
      </c>
      <c r="T30" s="91" t="b">
        <v>0</v>
      </c>
      <c r="U30" s="89"/>
      <c r="V30" s="89">
        <f t="shared" si="3"/>
        <v>0</v>
      </c>
      <c r="W30" s="89">
        <f t="shared" si="4"/>
        <v>0</v>
      </c>
      <c r="X30" s="89">
        <f t="shared" si="5"/>
        <v>0</v>
      </c>
      <c r="Y30" s="89">
        <f t="shared" si="6"/>
        <v>0</v>
      </c>
      <c r="Z30" s="89">
        <f t="shared" si="7"/>
        <v>0</v>
      </c>
      <c r="AA30" s="89">
        <f t="shared" si="8"/>
        <v>0</v>
      </c>
      <c r="AB30" s="89">
        <f t="shared" si="9"/>
        <v>0</v>
      </c>
      <c r="AC30" s="89">
        <f t="shared" si="10"/>
        <v>0</v>
      </c>
      <c r="AD30" s="89">
        <f t="shared" si="11"/>
        <v>0</v>
      </c>
      <c r="AE30" s="89">
        <f t="shared" si="12"/>
        <v>0</v>
      </c>
      <c r="AF30" s="89">
        <f t="shared" si="13"/>
        <v>0</v>
      </c>
      <c r="AG30" s="89">
        <f t="shared" si="14"/>
        <v>0</v>
      </c>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c r="IL30" s="34"/>
      <c r="IM30" s="34"/>
      <c r="IN30" s="34"/>
      <c r="IO30" s="34"/>
      <c r="IP30" s="34"/>
      <c r="IQ30" s="34"/>
      <c r="IR30" s="34"/>
      <c r="IS30" s="34"/>
      <c r="IT30" s="34"/>
      <c r="IU30" s="34"/>
      <c r="IV30" s="34"/>
      <c r="IW30" s="34"/>
      <c r="IX30" s="34"/>
      <c r="IY30" s="34"/>
      <c r="IZ30" s="34"/>
      <c r="JA30" s="34"/>
      <c r="JB30" s="34"/>
      <c r="JC30" s="34"/>
      <c r="JD30" s="34"/>
      <c r="JE30" s="34"/>
      <c r="JF30" s="34"/>
      <c r="JG30" s="34"/>
      <c r="JH30" s="34"/>
      <c r="JI30" s="34"/>
      <c r="JJ30" s="34"/>
      <c r="JK30" s="34"/>
      <c r="JL30" s="34"/>
      <c r="JM30" s="34"/>
      <c r="JN30" s="34"/>
    </row>
    <row r="31" spans="1:274" s="35" customFormat="1" x14ac:dyDescent="0.25">
      <c r="A31" s="2"/>
      <c r="B31" s="179"/>
      <c r="C31" s="180"/>
      <c r="D31" s="181"/>
      <c r="E31" s="182">
        <v>12</v>
      </c>
      <c r="F31" s="183">
        <f t="shared" si="0"/>
        <v>0</v>
      </c>
      <c r="G31" s="183">
        <f t="shared" si="1"/>
        <v>0</v>
      </c>
      <c r="H31" s="184"/>
      <c r="I31" s="184"/>
      <c r="J31" s="185"/>
      <c r="K31" s="91" t="b">
        <v>0</v>
      </c>
      <c r="L31" s="89">
        <f t="shared" si="2"/>
        <v>0</v>
      </c>
      <c r="M31" s="81"/>
      <c r="N31" s="91" t="b">
        <v>0</v>
      </c>
      <c r="O31" s="91" t="b">
        <v>0</v>
      </c>
      <c r="P31" s="91" t="b">
        <v>0</v>
      </c>
      <c r="Q31" s="91" t="b">
        <v>0</v>
      </c>
      <c r="R31" s="89"/>
      <c r="S31" s="91" t="b">
        <v>0</v>
      </c>
      <c r="T31" s="91" t="b">
        <v>0</v>
      </c>
      <c r="U31" s="89"/>
      <c r="V31" s="89">
        <f t="shared" si="3"/>
        <v>0</v>
      </c>
      <c r="W31" s="89">
        <f t="shared" si="4"/>
        <v>0</v>
      </c>
      <c r="X31" s="89">
        <f t="shared" si="5"/>
        <v>0</v>
      </c>
      <c r="Y31" s="89">
        <f t="shared" si="6"/>
        <v>0</v>
      </c>
      <c r="Z31" s="89">
        <f t="shared" si="7"/>
        <v>0</v>
      </c>
      <c r="AA31" s="89">
        <f t="shared" si="8"/>
        <v>0</v>
      </c>
      <c r="AB31" s="89">
        <f t="shared" si="9"/>
        <v>0</v>
      </c>
      <c r="AC31" s="89">
        <f t="shared" si="10"/>
        <v>0</v>
      </c>
      <c r="AD31" s="89">
        <f t="shared" si="11"/>
        <v>0</v>
      </c>
      <c r="AE31" s="89">
        <f t="shared" si="12"/>
        <v>0</v>
      </c>
      <c r="AF31" s="89">
        <f t="shared" si="13"/>
        <v>0</v>
      </c>
      <c r="AG31" s="89">
        <f t="shared" si="14"/>
        <v>0</v>
      </c>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c r="IW31" s="34"/>
      <c r="IX31" s="34"/>
      <c r="IY31" s="34"/>
      <c r="IZ31" s="34"/>
      <c r="JA31" s="34"/>
      <c r="JB31" s="34"/>
      <c r="JC31" s="34"/>
      <c r="JD31" s="34"/>
      <c r="JE31" s="34"/>
      <c r="JF31" s="34"/>
      <c r="JG31" s="34"/>
      <c r="JH31" s="34"/>
      <c r="JI31" s="34"/>
      <c r="JJ31" s="34"/>
      <c r="JK31" s="34"/>
      <c r="JL31" s="34"/>
      <c r="JM31" s="34"/>
      <c r="JN31" s="34"/>
    </row>
    <row r="32" spans="1:274" s="35" customFormat="1" x14ac:dyDescent="0.25">
      <c r="A32" s="2"/>
      <c r="B32" s="179"/>
      <c r="C32" s="180"/>
      <c r="D32" s="181"/>
      <c r="E32" s="182">
        <f t="shared" si="16"/>
        <v>12</v>
      </c>
      <c r="F32" s="183">
        <f t="shared" si="0"/>
        <v>0</v>
      </c>
      <c r="G32" s="183">
        <f t="shared" si="1"/>
        <v>0</v>
      </c>
      <c r="H32" s="184"/>
      <c r="I32" s="184"/>
      <c r="J32" s="185"/>
      <c r="K32" s="91" t="b">
        <v>0</v>
      </c>
      <c r="L32" s="89">
        <f t="shared" si="2"/>
        <v>0</v>
      </c>
      <c r="M32" s="81"/>
      <c r="N32" s="91" t="b">
        <v>0</v>
      </c>
      <c r="O32" s="91" t="b">
        <v>0</v>
      </c>
      <c r="P32" s="91" t="b">
        <v>0</v>
      </c>
      <c r="Q32" s="91" t="b">
        <v>0</v>
      </c>
      <c r="R32" s="89"/>
      <c r="S32" s="91" t="b">
        <v>0</v>
      </c>
      <c r="T32" s="91" t="b">
        <v>0</v>
      </c>
      <c r="U32" s="89"/>
      <c r="V32" s="89">
        <f t="shared" si="3"/>
        <v>0</v>
      </c>
      <c r="W32" s="89">
        <f t="shared" si="4"/>
        <v>0</v>
      </c>
      <c r="X32" s="89">
        <f t="shared" si="5"/>
        <v>0</v>
      </c>
      <c r="Y32" s="89">
        <f t="shared" si="6"/>
        <v>0</v>
      </c>
      <c r="Z32" s="89">
        <f t="shared" si="7"/>
        <v>0</v>
      </c>
      <c r="AA32" s="89">
        <f t="shared" si="8"/>
        <v>0</v>
      </c>
      <c r="AB32" s="89">
        <f t="shared" si="9"/>
        <v>0</v>
      </c>
      <c r="AC32" s="89">
        <f t="shared" si="10"/>
        <v>0</v>
      </c>
      <c r="AD32" s="89">
        <f t="shared" si="11"/>
        <v>0</v>
      </c>
      <c r="AE32" s="89">
        <f t="shared" si="12"/>
        <v>0</v>
      </c>
      <c r="AF32" s="89">
        <f t="shared" si="13"/>
        <v>0</v>
      </c>
      <c r="AG32" s="89">
        <f t="shared" si="14"/>
        <v>0</v>
      </c>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c r="IT32" s="34"/>
      <c r="IU32" s="34"/>
      <c r="IV32" s="34"/>
      <c r="IW32" s="34"/>
      <c r="IX32" s="34"/>
      <c r="IY32" s="34"/>
      <c r="IZ32" s="34"/>
      <c r="JA32" s="34"/>
      <c r="JB32" s="34"/>
      <c r="JC32" s="34"/>
      <c r="JD32" s="34"/>
      <c r="JE32" s="34"/>
      <c r="JF32" s="34"/>
      <c r="JG32" s="34"/>
      <c r="JH32" s="34"/>
      <c r="JI32" s="34"/>
      <c r="JJ32" s="34"/>
      <c r="JK32" s="34"/>
      <c r="JL32" s="34"/>
      <c r="JM32" s="34"/>
      <c r="JN32" s="34"/>
    </row>
    <row r="33" spans="1:274" s="35" customFormat="1" x14ac:dyDescent="0.25">
      <c r="A33" s="2"/>
      <c r="B33" s="179"/>
      <c r="C33" s="180"/>
      <c r="D33" s="181"/>
      <c r="E33" s="182">
        <f t="shared" si="16"/>
        <v>12</v>
      </c>
      <c r="F33" s="183">
        <f t="shared" si="0"/>
        <v>0</v>
      </c>
      <c r="G33" s="183">
        <f t="shared" si="1"/>
        <v>0</v>
      </c>
      <c r="H33" s="184"/>
      <c r="I33" s="184"/>
      <c r="J33" s="185"/>
      <c r="K33" s="91" t="b">
        <v>0</v>
      </c>
      <c r="L33" s="89">
        <f t="shared" si="2"/>
        <v>0</v>
      </c>
      <c r="M33" s="81"/>
      <c r="N33" s="91" t="b">
        <v>0</v>
      </c>
      <c r="O33" s="91" t="b">
        <v>0</v>
      </c>
      <c r="P33" s="91" t="b">
        <v>0</v>
      </c>
      <c r="Q33" s="91" t="b">
        <v>0</v>
      </c>
      <c r="R33" s="89"/>
      <c r="S33" s="91" t="b">
        <v>0</v>
      </c>
      <c r="T33" s="91" t="b">
        <v>0</v>
      </c>
      <c r="U33" s="89"/>
      <c r="V33" s="89">
        <f t="shared" si="3"/>
        <v>0</v>
      </c>
      <c r="W33" s="89">
        <f t="shared" si="4"/>
        <v>0</v>
      </c>
      <c r="X33" s="89">
        <f t="shared" si="5"/>
        <v>0</v>
      </c>
      <c r="Y33" s="89">
        <f t="shared" si="6"/>
        <v>0</v>
      </c>
      <c r="Z33" s="89">
        <f t="shared" si="7"/>
        <v>0</v>
      </c>
      <c r="AA33" s="89">
        <f t="shared" si="8"/>
        <v>0</v>
      </c>
      <c r="AB33" s="89">
        <f t="shared" si="9"/>
        <v>0</v>
      </c>
      <c r="AC33" s="89">
        <f t="shared" si="10"/>
        <v>0</v>
      </c>
      <c r="AD33" s="89">
        <f t="shared" si="11"/>
        <v>0</v>
      </c>
      <c r="AE33" s="89">
        <f t="shared" si="12"/>
        <v>0</v>
      </c>
      <c r="AF33" s="89">
        <f t="shared" si="13"/>
        <v>0</v>
      </c>
      <c r="AG33" s="89">
        <f t="shared" si="14"/>
        <v>0</v>
      </c>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c r="IL33" s="34"/>
      <c r="IM33" s="34"/>
      <c r="IN33" s="34"/>
      <c r="IO33" s="34"/>
      <c r="IP33" s="34"/>
      <c r="IQ33" s="34"/>
      <c r="IR33" s="34"/>
      <c r="IS33" s="34"/>
      <c r="IT33" s="34"/>
      <c r="IU33" s="34"/>
      <c r="IV33" s="34"/>
      <c r="IW33" s="34"/>
      <c r="IX33" s="34"/>
      <c r="IY33" s="34"/>
      <c r="IZ33" s="34"/>
      <c r="JA33" s="34"/>
      <c r="JB33" s="34"/>
      <c r="JC33" s="34"/>
      <c r="JD33" s="34"/>
      <c r="JE33" s="34"/>
      <c r="JF33" s="34"/>
      <c r="JG33" s="34"/>
      <c r="JH33" s="34"/>
      <c r="JI33" s="34"/>
      <c r="JJ33" s="34"/>
      <c r="JK33" s="34"/>
      <c r="JL33" s="34"/>
      <c r="JM33" s="34"/>
      <c r="JN33" s="34"/>
    </row>
    <row r="34" spans="1:274" s="35" customFormat="1" x14ac:dyDescent="0.25">
      <c r="A34" s="2"/>
      <c r="B34" s="179"/>
      <c r="C34" s="180"/>
      <c r="D34" s="181"/>
      <c r="E34" s="182">
        <f t="shared" si="16"/>
        <v>12</v>
      </c>
      <c r="F34" s="183">
        <f t="shared" si="0"/>
        <v>0</v>
      </c>
      <c r="G34" s="183">
        <f t="shared" si="1"/>
        <v>0</v>
      </c>
      <c r="H34" s="184"/>
      <c r="I34" s="184"/>
      <c r="J34" s="185"/>
      <c r="K34" s="91" t="b">
        <v>0</v>
      </c>
      <c r="L34" s="89">
        <f t="shared" si="2"/>
        <v>0</v>
      </c>
      <c r="M34" s="81"/>
      <c r="N34" s="91" t="b">
        <v>0</v>
      </c>
      <c r="O34" s="91" t="b">
        <v>0</v>
      </c>
      <c r="P34" s="91" t="b">
        <v>0</v>
      </c>
      <c r="Q34" s="91" t="b">
        <v>0</v>
      </c>
      <c r="R34" s="89"/>
      <c r="S34" s="91" t="b">
        <v>0</v>
      </c>
      <c r="T34" s="91" t="b">
        <v>0</v>
      </c>
      <c r="U34" s="89"/>
      <c r="V34" s="89">
        <f t="shared" si="3"/>
        <v>0</v>
      </c>
      <c r="W34" s="89">
        <f t="shared" si="4"/>
        <v>0</v>
      </c>
      <c r="X34" s="89">
        <f t="shared" si="5"/>
        <v>0</v>
      </c>
      <c r="Y34" s="89">
        <f t="shared" si="6"/>
        <v>0</v>
      </c>
      <c r="Z34" s="89">
        <f t="shared" si="7"/>
        <v>0</v>
      </c>
      <c r="AA34" s="89">
        <f t="shared" si="8"/>
        <v>0</v>
      </c>
      <c r="AB34" s="89">
        <f t="shared" si="9"/>
        <v>0</v>
      </c>
      <c r="AC34" s="89">
        <f t="shared" si="10"/>
        <v>0</v>
      </c>
      <c r="AD34" s="89">
        <f t="shared" si="11"/>
        <v>0</v>
      </c>
      <c r="AE34" s="89">
        <f t="shared" si="12"/>
        <v>0</v>
      </c>
      <c r="AF34" s="89">
        <f t="shared" si="13"/>
        <v>0</v>
      </c>
      <c r="AG34" s="89">
        <f t="shared" si="14"/>
        <v>0</v>
      </c>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c r="IL34" s="34"/>
      <c r="IM34" s="34"/>
      <c r="IN34" s="34"/>
      <c r="IO34" s="34"/>
      <c r="IP34" s="34"/>
      <c r="IQ34" s="34"/>
      <c r="IR34" s="34"/>
      <c r="IS34" s="34"/>
      <c r="IT34" s="34"/>
      <c r="IU34" s="34"/>
      <c r="IV34" s="34"/>
      <c r="IW34" s="34"/>
      <c r="IX34" s="34"/>
      <c r="IY34" s="34"/>
      <c r="IZ34" s="34"/>
      <c r="JA34" s="34"/>
      <c r="JB34" s="34"/>
      <c r="JC34" s="34"/>
      <c r="JD34" s="34"/>
      <c r="JE34" s="34"/>
      <c r="JF34" s="34"/>
      <c r="JG34" s="34"/>
      <c r="JH34" s="34"/>
      <c r="JI34" s="34"/>
      <c r="JJ34" s="34"/>
      <c r="JK34" s="34"/>
      <c r="JL34" s="34"/>
      <c r="JM34" s="34"/>
      <c r="JN34" s="34"/>
    </row>
    <row r="35" spans="1:274" s="35" customFormat="1" x14ac:dyDescent="0.25">
      <c r="A35" s="2"/>
      <c r="B35" s="179"/>
      <c r="C35" s="180"/>
      <c r="D35" s="181"/>
      <c r="E35" s="182">
        <f t="shared" si="16"/>
        <v>12</v>
      </c>
      <c r="F35" s="183">
        <f t="shared" si="0"/>
        <v>0</v>
      </c>
      <c r="G35" s="183">
        <f t="shared" si="1"/>
        <v>0</v>
      </c>
      <c r="H35" s="184"/>
      <c r="I35" s="184"/>
      <c r="J35" s="185"/>
      <c r="K35" s="91" t="b">
        <v>0</v>
      </c>
      <c r="L35" s="89">
        <f t="shared" si="2"/>
        <v>0</v>
      </c>
      <c r="M35" s="81"/>
      <c r="N35" s="91" t="b">
        <v>0</v>
      </c>
      <c r="O35" s="91" t="b">
        <v>0</v>
      </c>
      <c r="P35" s="91" t="b">
        <v>0</v>
      </c>
      <c r="Q35" s="91" t="b">
        <v>0</v>
      </c>
      <c r="R35" s="89"/>
      <c r="S35" s="91" t="b">
        <v>0</v>
      </c>
      <c r="T35" s="91" t="b">
        <v>0</v>
      </c>
      <c r="U35" s="89"/>
      <c r="V35" s="89">
        <f t="shared" si="3"/>
        <v>0</v>
      </c>
      <c r="W35" s="89">
        <f t="shared" si="4"/>
        <v>0</v>
      </c>
      <c r="X35" s="89">
        <f t="shared" si="5"/>
        <v>0</v>
      </c>
      <c r="Y35" s="89">
        <f t="shared" si="6"/>
        <v>0</v>
      </c>
      <c r="Z35" s="89">
        <f t="shared" si="7"/>
        <v>0</v>
      </c>
      <c r="AA35" s="89">
        <f t="shared" si="8"/>
        <v>0</v>
      </c>
      <c r="AB35" s="89">
        <f t="shared" si="9"/>
        <v>0</v>
      </c>
      <c r="AC35" s="89">
        <f t="shared" si="10"/>
        <v>0</v>
      </c>
      <c r="AD35" s="89">
        <f t="shared" si="11"/>
        <v>0</v>
      </c>
      <c r="AE35" s="89">
        <f t="shared" si="12"/>
        <v>0</v>
      </c>
      <c r="AF35" s="89">
        <f t="shared" si="13"/>
        <v>0</v>
      </c>
      <c r="AG35" s="89">
        <f t="shared" si="14"/>
        <v>0</v>
      </c>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s="34"/>
      <c r="IK35" s="34"/>
      <c r="IL35" s="34"/>
      <c r="IM35" s="34"/>
      <c r="IN35" s="34"/>
      <c r="IO35" s="34"/>
      <c r="IP35" s="34"/>
      <c r="IQ35" s="34"/>
      <c r="IR35" s="34"/>
      <c r="IS35" s="34"/>
      <c r="IT35" s="34"/>
      <c r="IU35" s="34"/>
      <c r="IV35" s="34"/>
      <c r="IW35" s="34"/>
      <c r="IX35" s="34"/>
      <c r="IY35" s="34"/>
      <c r="IZ35" s="34"/>
      <c r="JA35" s="34"/>
      <c r="JB35" s="34"/>
      <c r="JC35" s="34"/>
      <c r="JD35" s="34"/>
      <c r="JE35" s="34"/>
      <c r="JF35" s="34"/>
      <c r="JG35" s="34"/>
      <c r="JH35" s="34"/>
      <c r="JI35" s="34"/>
      <c r="JJ35" s="34"/>
      <c r="JK35" s="34"/>
      <c r="JL35" s="34"/>
      <c r="JM35" s="34"/>
      <c r="JN35" s="34"/>
    </row>
    <row r="36" spans="1:274" s="35" customFormat="1" x14ac:dyDescent="0.25">
      <c r="A36" s="2"/>
      <c r="B36" s="179"/>
      <c r="C36" s="180"/>
      <c r="D36" s="181"/>
      <c r="E36" s="182">
        <f t="shared" si="16"/>
        <v>12</v>
      </c>
      <c r="F36" s="183">
        <f t="shared" si="0"/>
        <v>0</v>
      </c>
      <c r="G36" s="183">
        <f t="shared" si="1"/>
        <v>0</v>
      </c>
      <c r="H36" s="184"/>
      <c r="I36" s="184"/>
      <c r="J36" s="185"/>
      <c r="K36" s="91" t="b">
        <v>0</v>
      </c>
      <c r="L36" s="89">
        <f t="shared" si="2"/>
        <v>0</v>
      </c>
      <c r="M36" s="81"/>
      <c r="N36" s="91" t="b">
        <v>0</v>
      </c>
      <c r="O36" s="91" t="b">
        <v>0</v>
      </c>
      <c r="P36" s="91" t="b">
        <v>0</v>
      </c>
      <c r="Q36" s="91" t="b">
        <v>0</v>
      </c>
      <c r="R36" s="89"/>
      <c r="S36" s="91" t="b">
        <v>0</v>
      </c>
      <c r="T36" s="91" t="b">
        <v>0</v>
      </c>
      <c r="U36" s="89"/>
      <c r="V36" s="89">
        <f t="shared" si="3"/>
        <v>0</v>
      </c>
      <c r="W36" s="89">
        <f t="shared" si="4"/>
        <v>0</v>
      </c>
      <c r="X36" s="89">
        <f t="shared" si="5"/>
        <v>0</v>
      </c>
      <c r="Y36" s="89">
        <f t="shared" si="6"/>
        <v>0</v>
      </c>
      <c r="Z36" s="89">
        <f t="shared" si="7"/>
        <v>0</v>
      </c>
      <c r="AA36" s="89">
        <f t="shared" si="8"/>
        <v>0</v>
      </c>
      <c r="AB36" s="89">
        <f t="shared" si="9"/>
        <v>0</v>
      </c>
      <c r="AC36" s="89">
        <f t="shared" si="10"/>
        <v>0</v>
      </c>
      <c r="AD36" s="89">
        <f t="shared" si="11"/>
        <v>0</v>
      </c>
      <c r="AE36" s="89">
        <f t="shared" si="12"/>
        <v>0</v>
      </c>
      <c r="AF36" s="89">
        <f t="shared" si="13"/>
        <v>0</v>
      </c>
      <c r="AG36" s="89">
        <f t="shared" si="14"/>
        <v>0</v>
      </c>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c r="EN36" s="34"/>
      <c r="EO36" s="34"/>
      <c r="EP36" s="34"/>
      <c r="EQ36" s="34"/>
      <c r="ER36" s="34"/>
      <c r="ES36" s="34"/>
      <c r="ET36" s="34"/>
      <c r="EU36" s="34"/>
      <c r="EV36" s="34"/>
      <c r="EW36" s="34"/>
      <c r="EX36" s="34"/>
      <c r="EY36" s="34"/>
      <c r="EZ36" s="34"/>
      <c r="FA36" s="34"/>
      <c r="FB36" s="34"/>
      <c r="FC36" s="34"/>
      <c r="FD36" s="34"/>
      <c r="FE36" s="34"/>
      <c r="FF36" s="34"/>
      <c r="FG36" s="34"/>
      <c r="FH36" s="34"/>
      <c r="FI36" s="34"/>
      <c r="FJ36" s="34"/>
      <c r="FK36" s="34"/>
      <c r="FL36" s="34"/>
      <c r="FM36" s="34"/>
      <c r="FN36" s="34"/>
      <c r="FO36" s="34"/>
      <c r="FP36" s="34"/>
      <c r="FQ36" s="34"/>
      <c r="FR36" s="34"/>
      <c r="FS36" s="34"/>
      <c r="FT36" s="34"/>
      <c r="FU36" s="34"/>
      <c r="FV36" s="34"/>
      <c r="FW36" s="34"/>
      <c r="FX36" s="34"/>
      <c r="FY36" s="34"/>
      <c r="FZ36" s="34"/>
      <c r="GA36" s="34"/>
      <c r="GB36" s="34"/>
      <c r="GC36" s="34"/>
      <c r="GD36" s="34"/>
      <c r="GE36" s="34"/>
      <c r="GF36" s="34"/>
      <c r="GG36" s="34"/>
      <c r="GH36" s="34"/>
      <c r="GI36" s="34"/>
      <c r="GJ36" s="34"/>
      <c r="GK36" s="34"/>
      <c r="GL36" s="34"/>
      <c r="GM36" s="34"/>
      <c r="GN36" s="34"/>
      <c r="GO36" s="34"/>
      <c r="GP36" s="34"/>
      <c r="GQ36" s="34"/>
      <c r="GR36" s="34"/>
      <c r="GS36" s="34"/>
      <c r="GT36" s="34"/>
      <c r="GU36" s="34"/>
      <c r="GV36" s="34"/>
      <c r="GW36" s="34"/>
      <c r="GX36" s="34"/>
      <c r="GY36" s="34"/>
      <c r="GZ36" s="34"/>
      <c r="HA36" s="34"/>
      <c r="HB36" s="34"/>
      <c r="HC36" s="34"/>
      <c r="HD36" s="34"/>
      <c r="HE36" s="34"/>
      <c r="HF36" s="34"/>
      <c r="HG36" s="34"/>
      <c r="HH36" s="34"/>
      <c r="HI36" s="34"/>
      <c r="HJ36" s="34"/>
      <c r="HK36" s="34"/>
      <c r="HL36" s="34"/>
      <c r="HM36" s="34"/>
      <c r="HN36" s="34"/>
      <c r="HO36" s="34"/>
      <c r="HP36" s="34"/>
      <c r="HQ36" s="34"/>
      <c r="HR36" s="34"/>
      <c r="HS36" s="34"/>
      <c r="HT36" s="34"/>
      <c r="HU36" s="34"/>
      <c r="HV36" s="34"/>
      <c r="HW36" s="34"/>
      <c r="HX36" s="34"/>
      <c r="HY36" s="34"/>
      <c r="HZ36" s="34"/>
      <c r="IA36" s="34"/>
      <c r="IB36" s="34"/>
      <c r="IC36" s="34"/>
      <c r="ID36" s="34"/>
      <c r="IE36" s="34"/>
      <c r="IF36" s="34"/>
      <c r="IG36" s="34"/>
      <c r="IH36" s="34"/>
      <c r="II36" s="34"/>
      <c r="IJ36" s="34"/>
      <c r="IK36" s="34"/>
      <c r="IL36" s="34"/>
      <c r="IM36" s="34"/>
      <c r="IN36" s="34"/>
      <c r="IO36" s="34"/>
      <c r="IP36" s="34"/>
      <c r="IQ36" s="34"/>
      <c r="IR36" s="34"/>
      <c r="IS36" s="34"/>
      <c r="IT36" s="34"/>
      <c r="IU36" s="34"/>
      <c r="IV36" s="34"/>
      <c r="IW36" s="34"/>
      <c r="IX36" s="34"/>
      <c r="IY36" s="34"/>
      <c r="IZ36" s="34"/>
      <c r="JA36" s="34"/>
      <c r="JB36" s="34"/>
      <c r="JC36" s="34"/>
      <c r="JD36" s="34"/>
      <c r="JE36" s="34"/>
      <c r="JF36" s="34"/>
      <c r="JG36" s="34"/>
      <c r="JH36" s="34"/>
      <c r="JI36" s="34"/>
      <c r="JJ36" s="34"/>
      <c r="JK36" s="34"/>
      <c r="JL36" s="34"/>
      <c r="JM36" s="34"/>
      <c r="JN36" s="34"/>
    </row>
    <row r="37" spans="1:274" s="35" customFormat="1" x14ac:dyDescent="0.25">
      <c r="A37" s="2"/>
      <c r="B37" s="179"/>
      <c r="C37" s="180"/>
      <c r="D37" s="181"/>
      <c r="E37" s="182">
        <f t="shared" si="16"/>
        <v>12</v>
      </c>
      <c r="F37" s="183">
        <f t="shared" si="0"/>
        <v>0</v>
      </c>
      <c r="G37" s="183">
        <f t="shared" si="1"/>
        <v>0</v>
      </c>
      <c r="H37" s="184"/>
      <c r="I37" s="184"/>
      <c r="J37" s="185"/>
      <c r="K37" s="91" t="b">
        <v>0</v>
      </c>
      <c r="L37" s="89">
        <f t="shared" si="2"/>
        <v>0</v>
      </c>
      <c r="M37" s="81"/>
      <c r="N37" s="91" t="b">
        <v>0</v>
      </c>
      <c r="O37" s="91" t="b">
        <v>0</v>
      </c>
      <c r="P37" s="91" t="b">
        <v>0</v>
      </c>
      <c r="Q37" s="91" t="b">
        <v>0</v>
      </c>
      <c r="R37" s="89"/>
      <c r="S37" s="91" t="b">
        <v>0</v>
      </c>
      <c r="T37" s="91" t="b">
        <v>0</v>
      </c>
      <c r="U37" s="89"/>
      <c r="V37" s="89">
        <f t="shared" si="3"/>
        <v>0</v>
      </c>
      <c r="W37" s="89">
        <f t="shared" si="4"/>
        <v>0</v>
      </c>
      <c r="X37" s="89">
        <f t="shared" si="5"/>
        <v>0</v>
      </c>
      <c r="Y37" s="89">
        <f t="shared" si="6"/>
        <v>0</v>
      </c>
      <c r="Z37" s="89">
        <f t="shared" si="7"/>
        <v>0</v>
      </c>
      <c r="AA37" s="89">
        <f t="shared" si="8"/>
        <v>0</v>
      </c>
      <c r="AB37" s="89">
        <f t="shared" si="9"/>
        <v>0</v>
      </c>
      <c r="AC37" s="89">
        <f t="shared" si="10"/>
        <v>0</v>
      </c>
      <c r="AD37" s="89">
        <f t="shared" si="11"/>
        <v>0</v>
      </c>
      <c r="AE37" s="89">
        <f t="shared" si="12"/>
        <v>0</v>
      </c>
      <c r="AF37" s="89">
        <f t="shared" si="13"/>
        <v>0</v>
      </c>
      <c r="AG37" s="89">
        <f t="shared" si="14"/>
        <v>0</v>
      </c>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EV37" s="34"/>
      <c r="EW37" s="34"/>
      <c r="EX37" s="34"/>
      <c r="EY37" s="34"/>
      <c r="EZ37" s="34"/>
      <c r="FA37" s="34"/>
      <c r="FB37" s="34"/>
      <c r="FC37" s="34"/>
      <c r="FD37" s="34"/>
      <c r="FE37" s="34"/>
      <c r="FF37" s="34"/>
      <c r="FG37" s="34"/>
      <c r="FH37" s="34"/>
      <c r="FI37" s="34"/>
      <c r="FJ37" s="34"/>
      <c r="FK37" s="34"/>
      <c r="FL37" s="34"/>
      <c r="FM37" s="34"/>
      <c r="FN37" s="34"/>
      <c r="FO37" s="34"/>
      <c r="FP37" s="34"/>
      <c r="FQ37" s="34"/>
      <c r="FR37" s="34"/>
      <c r="FS37" s="34"/>
      <c r="FT37" s="34"/>
      <c r="FU37" s="34"/>
      <c r="FV37" s="34"/>
      <c r="FW37" s="34"/>
      <c r="FX37" s="34"/>
      <c r="FY37" s="34"/>
      <c r="FZ37" s="34"/>
      <c r="GA37" s="34"/>
      <c r="GB37" s="34"/>
      <c r="GC37" s="34"/>
      <c r="GD37" s="34"/>
      <c r="GE37" s="34"/>
      <c r="GF37" s="34"/>
      <c r="GG37" s="34"/>
      <c r="GH37" s="34"/>
      <c r="GI37" s="34"/>
      <c r="GJ37" s="34"/>
      <c r="GK37" s="34"/>
      <c r="GL37" s="34"/>
      <c r="GM37" s="34"/>
      <c r="GN37" s="34"/>
      <c r="GO37" s="34"/>
      <c r="GP37" s="34"/>
      <c r="GQ37" s="34"/>
      <c r="GR37" s="34"/>
      <c r="GS37" s="34"/>
      <c r="GT37" s="34"/>
      <c r="GU37" s="34"/>
      <c r="GV37" s="34"/>
      <c r="GW37" s="34"/>
      <c r="GX37" s="34"/>
      <c r="GY37" s="34"/>
      <c r="GZ37" s="34"/>
      <c r="HA37" s="34"/>
      <c r="HB37" s="34"/>
      <c r="HC37" s="34"/>
      <c r="HD37" s="34"/>
      <c r="HE37" s="34"/>
      <c r="HF37" s="34"/>
      <c r="HG37" s="34"/>
      <c r="HH37" s="34"/>
      <c r="HI37" s="34"/>
      <c r="HJ37" s="34"/>
      <c r="HK37" s="34"/>
      <c r="HL37" s="34"/>
      <c r="HM37" s="34"/>
      <c r="HN37" s="34"/>
      <c r="HO37" s="34"/>
      <c r="HP37" s="34"/>
      <c r="HQ37" s="34"/>
      <c r="HR37" s="34"/>
      <c r="HS37" s="34"/>
      <c r="HT37" s="34"/>
      <c r="HU37" s="34"/>
      <c r="HV37" s="34"/>
      <c r="HW37" s="34"/>
      <c r="HX37" s="34"/>
      <c r="HY37" s="34"/>
      <c r="HZ37" s="34"/>
      <c r="IA37" s="34"/>
      <c r="IB37" s="34"/>
      <c r="IC37" s="34"/>
      <c r="ID37" s="34"/>
      <c r="IE37" s="34"/>
      <c r="IF37" s="34"/>
      <c r="IG37" s="34"/>
      <c r="IH37" s="34"/>
      <c r="II37" s="34"/>
      <c r="IJ37" s="34"/>
      <c r="IK37" s="34"/>
      <c r="IL37" s="34"/>
      <c r="IM37" s="34"/>
      <c r="IN37" s="34"/>
      <c r="IO37" s="34"/>
      <c r="IP37" s="34"/>
      <c r="IQ37" s="34"/>
      <c r="IR37" s="34"/>
      <c r="IS37" s="34"/>
      <c r="IT37" s="34"/>
      <c r="IU37" s="34"/>
      <c r="IV37" s="34"/>
      <c r="IW37" s="34"/>
      <c r="IX37" s="34"/>
      <c r="IY37" s="34"/>
      <c r="IZ37" s="34"/>
      <c r="JA37" s="34"/>
      <c r="JB37" s="34"/>
      <c r="JC37" s="34"/>
      <c r="JD37" s="34"/>
      <c r="JE37" s="34"/>
      <c r="JF37" s="34"/>
      <c r="JG37" s="34"/>
      <c r="JH37" s="34"/>
      <c r="JI37" s="34"/>
      <c r="JJ37" s="34"/>
      <c r="JK37" s="34"/>
      <c r="JL37" s="34"/>
      <c r="JM37" s="34"/>
      <c r="JN37" s="34"/>
    </row>
    <row r="38" spans="1:274" s="35" customFormat="1" x14ac:dyDescent="0.25">
      <c r="A38" s="2"/>
      <c r="B38" s="179"/>
      <c r="C38" s="180"/>
      <c r="D38" s="181"/>
      <c r="E38" s="182">
        <f t="shared" si="16"/>
        <v>12</v>
      </c>
      <c r="F38" s="183">
        <f t="shared" si="0"/>
        <v>0</v>
      </c>
      <c r="G38" s="183">
        <f t="shared" si="1"/>
        <v>0</v>
      </c>
      <c r="H38" s="184"/>
      <c r="I38" s="184"/>
      <c r="J38" s="185"/>
      <c r="K38" s="91" t="b">
        <v>0</v>
      </c>
      <c r="L38" s="89">
        <f t="shared" si="2"/>
        <v>0</v>
      </c>
      <c r="M38" s="81"/>
      <c r="N38" s="91" t="b">
        <v>0</v>
      </c>
      <c r="O38" s="91" t="b">
        <v>0</v>
      </c>
      <c r="P38" s="91" t="b">
        <v>0</v>
      </c>
      <c r="Q38" s="91" t="b">
        <v>0</v>
      </c>
      <c r="R38" s="89"/>
      <c r="S38" s="91" t="b">
        <v>0</v>
      </c>
      <c r="T38" s="91" t="b">
        <v>0</v>
      </c>
      <c r="U38" s="89"/>
      <c r="V38" s="89">
        <f t="shared" si="3"/>
        <v>0</v>
      </c>
      <c r="W38" s="89">
        <f t="shared" si="4"/>
        <v>0</v>
      </c>
      <c r="X38" s="89">
        <f t="shared" si="5"/>
        <v>0</v>
      </c>
      <c r="Y38" s="89">
        <f t="shared" si="6"/>
        <v>0</v>
      </c>
      <c r="Z38" s="89">
        <f t="shared" si="7"/>
        <v>0</v>
      </c>
      <c r="AA38" s="89">
        <f t="shared" si="8"/>
        <v>0</v>
      </c>
      <c r="AB38" s="89">
        <f t="shared" si="9"/>
        <v>0</v>
      </c>
      <c r="AC38" s="89">
        <f t="shared" si="10"/>
        <v>0</v>
      </c>
      <c r="AD38" s="89">
        <f t="shared" si="11"/>
        <v>0</v>
      </c>
      <c r="AE38" s="89">
        <f t="shared" si="12"/>
        <v>0</v>
      </c>
      <c r="AF38" s="89">
        <f t="shared" si="13"/>
        <v>0</v>
      </c>
      <c r="AG38" s="89">
        <f t="shared" si="14"/>
        <v>0</v>
      </c>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c r="EV38" s="34"/>
      <c r="EW38" s="34"/>
      <c r="EX38" s="34"/>
      <c r="EY38" s="34"/>
      <c r="EZ38" s="34"/>
      <c r="FA38" s="34"/>
      <c r="FB38" s="34"/>
      <c r="FC38" s="34"/>
      <c r="FD38" s="34"/>
      <c r="FE38" s="34"/>
      <c r="FF38" s="34"/>
      <c r="FG38" s="34"/>
      <c r="FH38" s="34"/>
      <c r="FI38" s="34"/>
      <c r="FJ38" s="34"/>
      <c r="FK38" s="34"/>
      <c r="FL38" s="34"/>
      <c r="FM38" s="34"/>
      <c r="FN38" s="34"/>
      <c r="FO38" s="34"/>
      <c r="FP38" s="34"/>
      <c r="FQ38" s="34"/>
      <c r="FR38" s="34"/>
      <c r="FS38" s="34"/>
      <c r="FT38" s="34"/>
      <c r="FU38" s="34"/>
      <c r="FV38" s="34"/>
      <c r="FW38" s="34"/>
      <c r="FX38" s="34"/>
      <c r="FY38" s="34"/>
      <c r="FZ38" s="34"/>
      <c r="GA38" s="34"/>
      <c r="GB38" s="34"/>
      <c r="GC38" s="34"/>
      <c r="GD38" s="34"/>
      <c r="GE38" s="34"/>
      <c r="GF38" s="34"/>
      <c r="GG38" s="34"/>
      <c r="GH38" s="34"/>
      <c r="GI38" s="34"/>
      <c r="GJ38" s="34"/>
      <c r="GK38" s="34"/>
      <c r="GL38" s="34"/>
      <c r="GM38" s="34"/>
      <c r="GN38" s="34"/>
      <c r="GO38" s="34"/>
      <c r="GP38" s="34"/>
      <c r="GQ38" s="34"/>
      <c r="GR38" s="34"/>
      <c r="GS38" s="34"/>
      <c r="GT38" s="34"/>
      <c r="GU38" s="34"/>
      <c r="GV38" s="34"/>
      <c r="GW38" s="34"/>
      <c r="GX38" s="34"/>
      <c r="GY38" s="34"/>
      <c r="GZ38" s="34"/>
      <c r="HA38" s="34"/>
      <c r="HB38" s="34"/>
      <c r="HC38" s="34"/>
      <c r="HD38" s="34"/>
      <c r="HE38" s="34"/>
      <c r="HF38" s="34"/>
      <c r="HG38" s="34"/>
      <c r="HH38" s="34"/>
      <c r="HI38" s="34"/>
      <c r="HJ38" s="34"/>
      <c r="HK38" s="34"/>
      <c r="HL38" s="34"/>
      <c r="HM38" s="34"/>
      <c r="HN38" s="34"/>
      <c r="HO38" s="34"/>
      <c r="HP38" s="34"/>
      <c r="HQ38" s="34"/>
      <c r="HR38" s="34"/>
      <c r="HS38" s="34"/>
      <c r="HT38" s="34"/>
      <c r="HU38" s="34"/>
      <c r="HV38" s="34"/>
      <c r="HW38" s="34"/>
      <c r="HX38" s="34"/>
      <c r="HY38" s="34"/>
      <c r="HZ38" s="34"/>
      <c r="IA38" s="34"/>
      <c r="IB38" s="34"/>
      <c r="IC38" s="34"/>
      <c r="ID38" s="34"/>
      <c r="IE38" s="34"/>
      <c r="IF38" s="34"/>
      <c r="IG38" s="34"/>
      <c r="IH38" s="34"/>
      <c r="II38" s="34"/>
      <c r="IJ38" s="34"/>
      <c r="IK38" s="34"/>
      <c r="IL38" s="34"/>
      <c r="IM38" s="34"/>
      <c r="IN38" s="34"/>
      <c r="IO38" s="34"/>
      <c r="IP38" s="34"/>
      <c r="IQ38" s="34"/>
      <c r="IR38" s="34"/>
      <c r="IS38" s="34"/>
      <c r="IT38" s="34"/>
      <c r="IU38" s="34"/>
      <c r="IV38" s="34"/>
      <c r="IW38" s="34"/>
      <c r="IX38" s="34"/>
      <c r="IY38" s="34"/>
      <c r="IZ38" s="34"/>
      <c r="JA38" s="34"/>
      <c r="JB38" s="34"/>
      <c r="JC38" s="34"/>
      <c r="JD38" s="34"/>
      <c r="JE38" s="34"/>
      <c r="JF38" s="34"/>
      <c r="JG38" s="34"/>
      <c r="JH38" s="34"/>
      <c r="JI38" s="34"/>
      <c r="JJ38" s="34"/>
      <c r="JK38" s="34"/>
      <c r="JL38" s="34"/>
      <c r="JM38" s="34"/>
      <c r="JN38" s="34"/>
    </row>
    <row r="39" spans="1:274" s="35" customFormat="1" x14ac:dyDescent="0.25">
      <c r="A39" s="2"/>
      <c r="B39" s="61" t="s">
        <v>106</v>
      </c>
      <c r="C39" s="62"/>
      <c r="D39" s="51"/>
      <c r="E39" s="51"/>
      <c r="F39" s="63">
        <f>L41</f>
        <v>0</v>
      </c>
      <c r="G39" s="64" t="s">
        <v>97</v>
      </c>
      <c r="H39" s="65"/>
      <c r="I39" s="65"/>
      <c r="J39" s="66" t="s">
        <v>37</v>
      </c>
      <c r="K39" s="91" t="b">
        <v>0</v>
      </c>
      <c r="L39" s="89">
        <f t="shared" si="2"/>
        <v>0</v>
      </c>
      <c r="M39" s="81"/>
      <c r="N39" s="91" t="b">
        <v>0</v>
      </c>
      <c r="O39" s="91" t="b">
        <v>0</v>
      </c>
      <c r="P39" s="91" t="b">
        <v>0</v>
      </c>
      <c r="Q39" s="91" t="b">
        <v>0</v>
      </c>
      <c r="R39" s="89"/>
      <c r="S39" s="91" t="b">
        <v>0</v>
      </c>
      <c r="T39" s="91" t="b">
        <v>0</v>
      </c>
      <c r="U39" s="89"/>
      <c r="V39" s="89">
        <f t="shared" si="3"/>
        <v>0</v>
      </c>
      <c r="W39" s="89">
        <f t="shared" si="4"/>
        <v>0</v>
      </c>
      <c r="X39" s="89">
        <f t="shared" si="5"/>
        <v>0</v>
      </c>
      <c r="Y39" s="89">
        <f t="shared" si="6"/>
        <v>0</v>
      </c>
      <c r="Z39" s="89">
        <f t="shared" si="7"/>
        <v>0</v>
      </c>
      <c r="AA39" s="89">
        <f t="shared" si="8"/>
        <v>0</v>
      </c>
      <c r="AB39" s="89">
        <f t="shared" si="9"/>
        <v>0</v>
      </c>
      <c r="AC39" s="89">
        <f t="shared" si="10"/>
        <v>0</v>
      </c>
      <c r="AD39" s="89">
        <f t="shared" si="11"/>
        <v>0</v>
      </c>
      <c r="AE39" s="89">
        <f t="shared" si="12"/>
        <v>0</v>
      </c>
      <c r="AF39" s="89">
        <f t="shared" si="13"/>
        <v>0</v>
      </c>
      <c r="AG39" s="89">
        <f t="shared" si="14"/>
        <v>0</v>
      </c>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c r="EN39" s="34"/>
      <c r="EO39" s="34"/>
      <c r="EP39" s="34"/>
      <c r="EQ39" s="34"/>
      <c r="ER39" s="34"/>
      <c r="ES39" s="34"/>
      <c r="ET39" s="34"/>
      <c r="EU39" s="34"/>
      <c r="EV39" s="34"/>
      <c r="EW39" s="34"/>
      <c r="EX39" s="34"/>
      <c r="EY39" s="34"/>
      <c r="EZ39" s="34"/>
      <c r="FA39" s="34"/>
      <c r="FB39" s="34"/>
      <c r="FC39" s="34"/>
      <c r="FD39" s="34"/>
      <c r="FE39" s="34"/>
      <c r="FF39" s="34"/>
      <c r="FG39" s="34"/>
      <c r="FH39" s="34"/>
      <c r="FI39" s="34"/>
      <c r="FJ39" s="34"/>
      <c r="FK39" s="34"/>
      <c r="FL39" s="34"/>
      <c r="FM39" s="34"/>
      <c r="FN39" s="34"/>
      <c r="FO39" s="34"/>
      <c r="FP39" s="34"/>
      <c r="FQ39" s="34"/>
      <c r="FR39" s="34"/>
      <c r="FS39" s="34"/>
      <c r="FT39" s="34"/>
      <c r="FU39" s="34"/>
      <c r="FV39" s="34"/>
      <c r="FW39" s="34"/>
      <c r="FX39" s="34"/>
      <c r="FY39" s="34"/>
      <c r="FZ39" s="34"/>
      <c r="GA39" s="34"/>
      <c r="GB39" s="34"/>
      <c r="GC39" s="34"/>
      <c r="GD39" s="34"/>
      <c r="GE39" s="34"/>
      <c r="GF39" s="34"/>
      <c r="GG39" s="34"/>
      <c r="GH39" s="34"/>
      <c r="GI39" s="34"/>
      <c r="GJ39" s="34"/>
      <c r="GK39" s="34"/>
      <c r="GL39" s="34"/>
      <c r="GM39" s="34"/>
      <c r="GN39" s="34"/>
      <c r="GO39" s="34"/>
      <c r="GP39" s="34"/>
      <c r="GQ39" s="34"/>
      <c r="GR39" s="34"/>
      <c r="GS39" s="34"/>
      <c r="GT39" s="34"/>
      <c r="GU39" s="34"/>
      <c r="GV39" s="34"/>
      <c r="GW39" s="34"/>
      <c r="GX39" s="34"/>
      <c r="GY39" s="34"/>
      <c r="GZ39" s="34"/>
      <c r="HA39" s="34"/>
      <c r="HB39" s="34"/>
      <c r="HC39" s="34"/>
      <c r="HD39" s="34"/>
      <c r="HE39" s="34"/>
      <c r="HF39" s="34"/>
      <c r="HG39" s="34"/>
      <c r="HH39" s="34"/>
      <c r="HI39" s="34"/>
      <c r="HJ39" s="34"/>
      <c r="HK39" s="34"/>
      <c r="HL39" s="34"/>
      <c r="HM39" s="34"/>
      <c r="HN39" s="34"/>
      <c r="HO39" s="34"/>
      <c r="HP39" s="34"/>
      <c r="HQ39" s="34"/>
      <c r="HR39" s="34"/>
      <c r="HS39" s="34"/>
      <c r="HT39" s="34"/>
      <c r="HU39" s="34"/>
      <c r="HV39" s="34"/>
      <c r="HW39" s="34"/>
      <c r="HX39" s="34"/>
      <c r="HY39" s="34"/>
      <c r="HZ39" s="34"/>
      <c r="IA39" s="34"/>
      <c r="IB39" s="34"/>
      <c r="IC39" s="34"/>
      <c r="ID39" s="34"/>
      <c r="IE39" s="34"/>
      <c r="IF39" s="34"/>
      <c r="IG39" s="34"/>
      <c r="IH39" s="34"/>
      <c r="II39" s="34"/>
      <c r="IJ39" s="34"/>
      <c r="IK39" s="34"/>
      <c r="IL39" s="34"/>
      <c r="IM39" s="34"/>
      <c r="IN39" s="34"/>
      <c r="IO39" s="34"/>
      <c r="IP39" s="34"/>
      <c r="IQ39" s="34"/>
      <c r="IR39" s="34"/>
      <c r="IS39" s="34"/>
      <c r="IT39" s="34"/>
      <c r="IU39" s="34"/>
      <c r="IV39" s="34"/>
      <c r="IW39" s="34"/>
      <c r="IX39" s="34"/>
      <c r="IY39" s="34"/>
      <c r="IZ39" s="34"/>
      <c r="JA39" s="34"/>
      <c r="JB39" s="34"/>
      <c r="JC39" s="34"/>
      <c r="JD39" s="34"/>
      <c r="JE39" s="34"/>
      <c r="JF39" s="34"/>
      <c r="JG39" s="34"/>
      <c r="JH39" s="34"/>
      <c r="JI39" s="34"/>
      <c r="JJ39" s="34"/>
      <c r="JK39" s="34"/>
      <c r="JL39" s="34"/>
      <c r="JM39" s="34"/>
      <c r="JN39" s="34"/>
    </row>
    <row r="40" spans="1:274" s="35" customFormat="1" x14ac:dyDescent="0.25">
      <c r="A40" s="2"/>
      <c r="B40" s="52" t="s">
        <v>69</v>
      </c>
      <c r="C40" s="67"/>
      <c r="D40" s="51"/>
      <c r="E40" s="93" t="s">
        <v>109</v>
      </c>
      <c r="F40" s="68">
        <f>F39*120/1000</f>
        <v>0</v>
      </c>
      <c r="G40" s="69" t="s">
        <v>107</v>
      </c>
      <c r="H40" s="54"/>
      <c r="I40" s="54"/>
      <c r="J40" s="29">
        <v>0.08</v>
      </c>
      <c r="K40" s="91" t="b">
        <v>0</v>
      </c>
      <c r="L40" s="89">
        <f t="shared" si="2"/>
        <v>0</v>
      </c>
      <c r="M40" s="81"/>
      <c r="N40" s="91" t="b">
        <v>0</v>
      </c>
      <c r="O40" s="91" t="b">
        <v>0</v>
      </c>
      <c r="P40" s="91" t="b">
        <v>0</v>
      </c>
      <c r="Q40" s="91" t="b">
        <v>0</v>
      </c>
      <c r="R40" s="89"/>
      <c r="S40" s="91" t="b">
        <v>0</v>
      </c>
      <c r="T40" s="91" t="b">
        <v>0</v>
      </c>
      <c r="U40" s="89"/>
      <c r="V40" s="89">
        <f t="shared" si="3"/>
        <v>0</v>
      </c>
      <c r="W40" s="89">
        <f t="shared" si="4"/>
        <v>0</v>
      </c>
      <c r="X40" s="89">
        <f t="shared" si="5"/>
        <v>0</v>
      </c>
      <c r="Y40" s="89">
        <f t="shared" si="6"/>
        <v>0</v>
      </c>
      <c r="Z40" s="89">
        <f t="shared" si="7"/>
        <v>0</v>
      </c>
      <c r="AA40" s="89">
        <f t="shared" si="8"/>
        <v>0</v>
      </c>
      <c r="AB40" s="89">
        <f t="shared" si="9"/>
        <v>0</v>
      </c>
      <c r="AC40" s="89">
        <f t="shared" si="10"/>
        <v>0</v>
      </c>
      <c r="AD40" s="89">
        <f t="shared" si="11"/>
        <v>0</v>
      </c>
      <c r="AE40" s="89">
        <f t="shared" si="12"/>
        <v>0</v>
      </c>
      <c r="AF40" s="89">
        <f t="shared" si="13"/>
        <v>0</v>
      </c>
      <c r="AG40" s="89">
        <f t="shared" si="14"/>
        <v>0</v>
      </c>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4"/>
      <c r="EH40" s="34"/>
      <c r="EI40" s="34"/>
      <c r="EJ40" s="34"/>
      <c r="EK40" s="34"/>
      <c r="EL40" s="34"/>
      <c r="EM40" s="34"/>
      <c r="EN40" s="34"/>
      <c r="EO40" s="34"/>
      <c r="EP40" s="34"/>
      <c r="EQ40" s="34"/>
      <c r="ER40" s="34"/>
      <c r="ES40" s="34"/>
      <c r="ET40" s="34"/>
      <c r="EU40" s="34"/>
      <c r="EV40" s="34"/>
      <c r="EW40" s="34"/>
      <c r="EX40" s="34"/>
      <c r="EY40" s="34"/>
      <c r="EZ40" s="34"/>
      <c r="FA40" s="34"/>
      <c r="FB40" s="34"/>
      <c r="FC40" s="34"/>
      <c r="FD40" s="34"/>
      <c r="FE40" s="34"/>
      <c r="FF40" s="34"/>
      <c r="FG40" s="34"/>
      <c r="FH40" s="34"/>
      <c r="FI40" s="34"/>
      <c r="FJ40" s="34"/>
      <c r="FK40" s="34"/>
      <c r="FL40" s="34"/>
      <c r="FM40" s="34"/>
      <c r="FN40" s="34"/>
      <c r="FO40" s="34"/>
      <c r="FP40" s="34"/>
      <c r="FQ40" s="34"/>
      <c r="FR40" s="34"/>
      <c r="FS40" s="34"/>
      <c r="FT40" s="34"/>
      <c r="FU40" s="34"/>
      <c r="FV40" s="34"/>
      <c r="FW40" s="34"/>
      <c r="FX40" s="34"/>
      <c r="FY40" s="34"/>
      <c r="FZ40" s="34"/>
      <c r="GA40" s="34"/>
      <c r="GB40" s="34"/>
      <c r="GC40" s="34"/>
      <c r="GD40" s="34"/>
      <c r="GE40" s="34"/>
      <c r="GF40" s="34"/>
      <c r="GG40" s="34"/>
      <c r="GH40" s="34"/>
      <c r="GI40" s="34"/>
      <c r="GJ40" s="34"/>
      <c r="GK40" s="34"/>
      <c r="GL40" s="34"/>
      <c r="GM40" s="34"/>
      <c r="GN40" s="34"/>
      <c r="GO40" s="34"/>
      <c r="GP40" s="34"/>
      <c r="GQ40" s="34"/>
      <c r="GR40" s="34"/>
      <c r="GS40" s="34"/>
      <c r="GT40" s="34"/>
      <c r="GU40" s="34"/>
      <c r="GV40" s="34"/>
      <c r="GW40" s="34"/>
      <c r="GX40" s="34"/>
      <c r="GY40" s="34"/>
      <c r="GZ40" s="34"/>
      <c r="HA40" s="34"/>
      <c r="HB40" s="34"/>
      <c r="HC40" s="34"/>
      <c r="HD40" s="34"/>
      <c r="HE40" s="34"/>
      <c r="HF40" s="34"/>
      <c r="HG40" s="34"/>
      <c r="HH40" s="34"/>
      <c r="HI40" s="34"/>
      <c r="HJ40" s="34"/>
      <c r="HK40" s="34"/>
      <c r="HL40" s="34"/>
      <c r="HM40" s="34"/>
      <c r="HN40" s="34"/>
      <c r="HO40" s="34"/>
      <c r="HP40" s="34"/>
      <c r="HQ40" s="34"/>
      <c r="HR40" s="34"/>
      <c r="HS40" s="34"/>
      <c r="HT40" s="34"/>
      <c r="HU40" s="34"/>
      <c r="HV40" s="34"/>
      <c r="HW40" s="34"/>
      <c r="HX40" s="34"/>
      <c r="HY40" s="34"/>
      <c r="HZ40" s="34"/>
      <c r="IA40" s="34"/>
      <c r="IB40" s="34"/>
      <c r="IC40" s="34"/>
      <c r="ID40" s="34"/>
      <c r="IE40" s="34"/>
      <c r="IF40" s="34"/>
      <c r="IG40" s="34"/>
      <c r="IH40" s="34"/>
      <c r="II40" s="34"/>
      <c r="IJ40" s="34"/>
      <c r="IK40" s="34"/>
      <c r="IL40" s="34"/>
      <c r="IM40" s="34"/>
      <c r="IN40" s="34"/>
      <c r="IO40" s="34"/>
      <c r="IP40" s="34"/>
      <c r="IQ40" s="34"/>
      <c r="IR40" s="34"/>
      <c r="IS40" s="34"/>
      <c r="IT40" s="34"/>
      <c r="IU40" s="34"/>
      <c r="IV40" s="34"/>
      <c r="IW40" s="34"/>
      <c r="IX40" s="34"/>
      <c r="IY40" s="34"/>
      <c r="IZ40" s="34"/>
      <c r="JA40" s="34"/>
      <c r="JB40" s="34"/>
      <c r="JC40" s="34"/>
      <c r="JD40" s="34"/>
      <c r="JE40" s="34"/>
      <c r="JF40" s="34"/>
      <c r="JG40" s="34"/>
      <c r="JH40" s="34"/>
      <c r="JI40" s="34"/>
      <c r="JJ40" s="34"/>
      <c r="JK40" s="34"/>
      <c r="JL40" s="34"/>
      <c r="JM40" s="34"/>
      <c r="JN40" s="34"/>
    </row>
    <row r="41" spans="1:274" s="36" customFormat="1" x14ac:dyDescent="0.25">
      <c r="A41" s="2"/>
      <c r="B41" s="52" t="s">
        <v>66</v>
      </c>
      <c r="C41" s="67"/>
      <c r="D41" s="51"/>
      <c r="E41" s="51"/>
      <c r="F41" s="51"/>
      <c r="G41" s="51"/>
      <c r="H41" s="51"/>
      <c r="I41" s="54"/>
      <c r="J41" s="51"/>
      <c r="K41" s="82"/>
      <c r="L41" s="90">
        <f>SUM(L16:L40)</f>
        <v>0</v>
      </c>
      <c r="M41" s="82"/>
      <c r="N41" s="90"/>
      <c r="O41" s="90"/>
      <c r="P41" s="90"/>
      <c r="Q41" s="90"/>
      <c r="R41" s="90"/>
      <c r="S41" s="90"/>
      <c r="T41" s="90"/>
      <c r="U41" s="90"/>
      <c r="V41" s="92">
        <f t="shared" ref="V41:AG41" si="17">SUM(V16:V40)</f>
        <v>0</v>
      </c>
      <c r="W41" s="92">
        <f t="shared" si="17"/>
        <v>0</v>
      </c>
      <c r="X41" s="92">
        <f t="shared" si="17"/>
        <v>0</v>
      </c>
      <c r="Y41" s="92">
        <f t="shared" si="17"/>
        <v>0</v>
      </c>
      <c r="Z41" s="92">
        <f t="shared" si="17"/>
        <v>0</v>
      </c>
      <c r="AA41" s="92">
        <f t="shared" si="17"/>
        <v>0</v>
      </c>
      <c r="AB41" s="92">
        <f t="shared" si="17"/>
        <v>0</v>
      </c>
      <c r="AC41" s="92">
        <f t="shared" si="17"/>
        <v>0</v>
      </c>
      <c r="AD41" s="92">
        <f t="shared" si="17"/>
        <v>0</v>
      </c>
      <c r="AE41" s="92">
        <f t="shared" si="17"/>
        <v>0</v>
      </c>
      <c r="AF41" s="92">
        <f t="shared" si="17"/>
        <v>0</v>
      </c>
      <c r="AG41" s="92">
        <f t="shared" si="17"/>
        <v>0</v>
      </c>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c r="IL41" s="37"/>
      <c r="IM41" s="37"/>
      <c r="IN41" s="37"/>
      <c r="IO41" s="37"/>
      <c r="IP41" s="37"/>
      <c r="IQ41" s="37"/>
      <c r="IR41" s="37"/>
      <c r="IS41" s="37"/>
      <c r="IT41" s="37"/>
      <c r="IU41" s="37"/>
      <c r="IV41" s="37"/>
      <c r="IW41" s="37"/>
      <c r="IX41" s="37"/>
      <c r="IY41" s="37"/>
      <c r="IZ41" s="37"/>
      <c r="JA41" s="37"/>
      <c r="JB41" s="37"/>
      <c r="JC41" s="37"/>
      <c r="JD41" s="37"/>
      <c r="JE41" s="37"/>
      <c r="JF41" s="37"/>
      <c r="JG41" s="37"/>
      <c r="JH41" s="37"/>
      <c r="JI41" s="37"/>
      <c r="JJ41" s="37"/>
      <c r="JK41" s="37"/>
      <c r="JL41" s="37"/>
      <c r="JM41" s="37"/>
      <c r="JN41" s="37"/>
    </row>
    <row r="42" spans="1:274" s="26" customFormat="1" x14ac:dyDescent="0.25">
      <c r="A42" s="2"/>
      <c r="B42" s="52" t="s">
        <v>67</v>
      </c>
      <c r="C42" s="70"/>
      <c r="D42" s="71" t="s">
        <v>101</v>
      </c>
      <c r="E42" s="72"/>
      <c r="F42" s="73"/>
      <c r="G42" s="73"/>
      <c r="H42" s="54"/>
      <c r="I42" s="74"/>
      <c r="J42" s="51"/>
      <c r="K42" s="82"/>
      <c r="L42" s="90"/>
      <c r="M42" s="82"/>
      <c r="N42" s="82"/>
      <c r="O42" s="82"/>
      <c r="P42" s="82"/>
      <c r="Q42" s="82"/>
      <c r="R42" s="82"/>
      <c r="S42" s="82"/>
      <c r="T42" s="82"/>
      <c r="U42" s="82"/>
      <c r="V42" s="82"/>
      <c r="W42" s="82"/>
      <c r="X42" s="82"/>
      <c r="Y42" s="82"/>
      <c r="Z42" s="82"/>
      <c r="AA42" s="82"/>
      <c r="AB42" s="82"/>
      <c r="AC42" s="82"/>
      <c r="AD42" s="82"/>
      <c r="AE42" s="82"/>
      <c r="AF42" s="82"/>
      <c r="AG42" s="82"/>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c r="IO42" s="27"/>
      <c r="IP42" s="27"/>
      <c r="IQ42" s="27"/>
      <c r="IR42" s="27"/>
      <c r="IS42" s="27"/>
      <c r="IT42" s="27"/>
      <c r="IU42" s="27"/>
      <c r="IV42" s="27"/>
      <c r="IW42" s="27"/>
      <c r="IX42" s="27"/>
      <c r="IY42" s="27"/>
      <c r="IZ42" s="27"/>
      <c r="JA42" s="27"/>
      <c r="JB42" s="27"/>
      <c r="JC42" s="27"/>
      <c r="JD42" s="27"/>
      <c r="JE42" s="27"/>
      <c r="JF42" s="27"/>
      <c r="JG42" s="27"/>
      <c r="JH42" s="27"/>
      <c r="JI42" s="27"/>
      <c r="JJ42" s="27"/>
      <c r="JK42" s="27"/>
      <c r="JL42" s="27"/>
      <c r="JM42" s="27"/>
      <c r="JN42" s="27"/>
    </row>
    <row r="43" spans="1:274" s="26" customFormat="1" x14ac:dyDescent="0.25">
      <c r="A43" s="2"/>
      <c r="B43" s="52" t="s">
        <v>68</v>
      </c>
      <c r="C43" s="74"/>
      <c r="D43" s="69" t="s">
        <v>62</v>
      </c>
      <c r="E43" s="69" t="s">
        <v>63</v>
      </c>
      <c r="F43" s="69" t="s">
        <v>64</v>
      </c>
      <c r="G43" s="69" t="s">
        <v>65</v>
      </c>
      <c r="H43" s="74"/>
      <c r="I43" s="51"/>
      <c r="J43" s="75" t="s">
        <v>27</v>
      </c>
      <c r="K43" s="82"/>
      <c r="L43" s="82"/>
      <c r="M43" s="82"/>
      <c r="N43" s="82"/>
      <c r="O43" s="82"/>
      <c r="P43" s="82"/>
      <c r="Q43" s="82"/>
      <c r="R43" s="82"/>
      <c r="S43" s="82"/>
      <c r="T43" s="82"/>
      <c r="U43" s="82"/>
      <c r="V43" s="82"/>
      <c r="W43" s="82"/>
      <c r="X43" s="82"/>
      <c r="Y43" s="82"/>
      <c r="Z43" s="82"/>
      <c r="AA43" s="82"/>
      <c r="AB43" s="82"/>
      <c r="AC43" s="82"/>
      <c r="AD43" s="82"/>
      <c r="AE43" s="82"/>
      <c r="AF43" s="82"/>
      <c r="AG43" s="82"/>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c r="IO43" s="27"/>
      <c r="IP43" s="27"/>
      <c r="IQ43" s="27"/>
      <c r="IR43" s="27"/>
      <c r="IS43" s="27"/>
      <c r="IT43" s="27"/>
      <c r="IU43" s="27"/>
      <c r="IV43" s="27"/>
      <c r="IW43" s="27"/>
      <c r="IX43" s="27"/>
      <c r="IY43" s="27"/>
      <c r="IZ43" s="27"/>
      <c r="JA43" s="27"/>
      <c r="JB43" s="27"/>
      <c r="JC43" s="27"/>
      <c r="JD43" s="27"/>
      <c r="JE43" s="27"/>
      <c r="JF43" s="27"/>
      <c r="JG43" s="27"/>
      <c r="JH43" s="27"/>
      <c r="JI43" s="27"/>
      <c r="JJ43" s="27"/>
      <c r="JK43" s="27"/>
      <c r="JL43" s="27"/>
      <c r="JM43" s="27"/>
      <c r="JN43" s="27"/>
    </row>
    <row r="44" spans="1:274" s="26" customFormat="1" x14ac:dyDescent="0.25">
      <c r="A44" s="2"/>
      <c r="B44" s="52" t="s">
        <v>78</v>
      </c>
      <c r="C44" s="76"/>
      <c r="D44" s="63">
        <f>(AVERAGE(X41:Y41)/30)+J40</f>
        <v>0.08</v>
      </c>
      <c r="E44" s="63">
        <f>AVERAGE(Z41:AC41)/30+J40</f>
        <v>0.08</v>
      </c>
      <c r="F44" s="63">
        <f>AVERAGE(AD41:AE41)/30+J40</f>
        <v>0.08</v>
      </c>
      <c r="G44" s="63">
        <f>AVERAGE(V41:W41,AF41:AG41)/30+J40</f>
        <v>0.08</v>
      </c>
      <c r="H44" s="77" t="s">
        <v>80</v>
      </c>
      <c r="I44" s="76"/>
      <c r="J44" s="63">
        <f>AVERAGE(D44:G44)</f>
        <v>0.08</v>
      </c>
      <c r="K44" s="82"/>
      <c r="L44" s="82"/>
      <c r="M44" s="82"/>
      <c r="N44" s="82"/>
      <c r="O44" s="82"/>
      <c r="P44" s="82"/>
      <c r="Q44" s="82"/>
      <c r="R44" s="82"/>
      <c r="S44" s="82"/>
      <c r="T44" s="82"/>
      <c r="U44" s="82"/>
      <c r="V44" s="82"/>
      <c r="W44" s="82"/>
      <c r="X44" s="82"/>
      <c r="Y44" s="82"/>
      <c r="Z44" s="82"/>
      <c r="AA44" s="82"/>
      <c r="AB44" s="82"/>
      <c r="AC44" s="82"/>
      <c r="AD44" s="82"/>
      <c r="AE44" s="82"/>
      <c r="AF44" s="82"/>
      <c r="AG44" s="82"/>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c r="IL44" s="27"/>
      <c r="IM44" s="27"/>
      <c r="IN44" s="27"/>
      <c r="IO44" s="27"/>
      <c r="IP44" s="27"/>
      <c r="IQ44" s="27"/>
      <c r="IR44" s="27"/>
      <c r="IS44" s="27"/>
      <c r="IT44" s="27"/>
      <c r="IU44" s="27"/>
      <c r="IV44" s="27"/>
      <c r="IW44" s="27"/>
      <c r="IX44" s="27"/>
      <c r="IY44" s="27"/>
      <c r="IZ44" s="27"/>
      <c r="JA44" s="27"/>
      <c r="JB44" s="27"/>
      <c r="JC44" s="27"/>
      <c r="JD44" s="27"/>
      <c r="JE44" s="27"/>
      <c r="JF44" s="27"/>
      <c r="JG44" s="27"/>
      <c r="JH44" s="27"/>
      <c r="JI44" s="27"/>
      <c r="JJ44" s="27"/>
      <c r="JK44" s="27"/>
      <c r="JL44" s="27"/>
      <c r="JM44" s="27"/>
      <c r="JN44" s="27"/>
    </row>
    <row r="45" spans="1:274" s="26" customFormat="1" ht="13.8" thickBot="1" x14ac:dyDescent="0.3">
      <c r="A45" s="2"/>
      <c r="B45" s="78" t="s">
        <v>79</v>
      </c>
      <c r="C45" s="79"/>
      <c r="D45" s="79"/>
      <c r="E45" s="79"/>
      <c r="F45" s="79"/>
      <c r="G45" s="79"/>
      <c r="H45" s="79"/>
      <c r="I45" s="79"/>
      <c r="J45" s="79"/>
      <c r="K45" s="84"/>
      <c r="L45" s="84"/>
      <c r="M45" s="84"/>
      <c r="N45" s="84"/>
      <c r="O45" s="84"/>
      <c r="P45" s="82"/>
      <c r="Q45" s="82"/>
      <c r="R45" s="82"/>
      <c r="S45" s="82"/>
      <c r="T45" s="82"/>
      <c r="U45" s="82"/>
      <c r="V45" s="82"/>
      <c r="W45" s="82"/>
      <c r="X45" s="82"/>
      <c r="Y45" s="82"/>
      <c r="Z45" s="82"/>
      <c r="AA45" s="82"/>
      <c r="AB45" s="82"/>
      <c r="AC45" s="82"/>
      <c r="AD45" s="82"/>
      <c r="AE45" s="82"/>
      <c r="AF45" s="82"/>
      <c r="AG45" s="82"/>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c r="IK45" s="27"/>
      <c r="IL45" s="27"/>
      <c r="IM45" s="27"/>
      <c r="IN45" s="27"/>
      <c r="IO45" s="27"/>
      <c r="IP45" s="27"/>
      <c r="IQ45" s="27"/>
      <c r="IR45" s="27"/>
      <c r="IS45" s="27"/>
      <c r="IT45" s="27"/>
      <c r="IU45" s="27"/>
      <c r="IV45" s="27"/>
      <c r="IW45" s="27"/>
      <c r="IX45" s="27"/>
      <c r="IY45" s="27"/>
      <c r="IZ45" s="27"/>
      <c r="JA45" s="27"/>
      <c r="JB45" s="27"/>
      <c r="JC45" s="27"/>
      <c r="JD45" s="27"/>
      <c r="JE45" s="27"/>
      <c r="JF45" s="27"/>
      <c r="JG45" s="27"/>
      <c r="JH45" s="27"/>
      <c r="JI45" s="27"/>
      <c r="JJ45" s="27"/>
      <c r="JK45" s="27"/>
      <c r="JL45" s="27"/>
      <c r="JM45" s="27"/>
      <c r="JN45" s="27"/>
    </row>
    <row r="46" spans="1:274" s="26" customFormat="1" x14ac:dyDescent="0.25">
      <c r="A46" s="2"/>
      <c r="B46" s="74"/>
      <c r="C46" s="74"/>
      <c r="D46" s="74"/>
      <c r="E46" s="74"/>
      <c r="F46" s="74"/>
      <c r="G46" s="74"/>
      <c r="H46" s="74"/>
      <c r="I46" s="74"/>
      <c r="J46" s="74"/>
      <c r="K46" s="84"/>
      <c r="L46" s="84"/>
      <c r="M46" s="84"/>
      <c r="N46" s="84"/>
      <c r="O46" s="84"/>
      <c r="P46" s="82"/>
      <c r="Q46" s="82"/>
      <c r="R46" s="82"/>
      <c r="S46" s="82"/>
      <c r="T46" s="82"/>
      <c r="U46" s="82"/>
      <c r="V46" s="82"/>
      <c r="W46" s="82"/>
      <c r="X46" s="82"/>
      <c r="Y46" s="82"/>
      <c r="Z46" s="82"/>
      <c r="AA46" s="82"/>
      <c r="AB46" s="82"/>
      <c r="AC46" s="82"/>
      <c r="AD46" s="82"/>
      <c r="AE46" s="82"/>
      <c r="AF46" s="82"/>
      <c r="AG46" s="82"/>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c r="IL46" s="27"/>
      <c r="IM46" s="27"/>
      <c r="IN46" s="27"/>
      <c r="IO46" s="27"/>
      <c r="IP46" s="27"/>
      <c r="IQ46" s="27"/>
      <c r="IR46" s="27"/>
      <c r="IS46" s="27"/>
      <c r="IT46" s="27"/>
      <c r="IU46" s="27"/>
      <c r="IV46" s="27"/>
      <c r="IW46" s="27"/>
      <c r="IX46" s="27"/>
      <c r="IY46" s="27"/>
      <c r="IZ46" s="27"/>
      <c r="JA46" s="27"/>
      <c r="JB46" s="27"/>
      <c r="JC46" s="27"/>
      <c r="JD46" s="27"/>
      <c r="JE46" s="27"/>
      <c r="JF46" s="27"/>
      <c r="JG46" s="27"/>
      <c r="JH46" s="27"/>
      <c r="JI46" s="27"/>
      <c r="JJ46" s="27"/>
      <c r="JK46" s="27"/>
      <c r="JL46" s="27"/>
      <c r="JM46" s="27"/>
      <c r="JN46" s="27"/>
    </row>
    <row r="47" spans="1:274" s="26" customFormat="1" x14ac:dyDescent="0.25">
      <c r="A47" s="2"/>
      <c r="B47" s="74"/>
      <c r="C47" s="74"/>
      <c r="D47" s="74"/>
      <c r="E47" s="74"/>
      <c r="F47" s="74"/>
      <c r="G47" s="74"/>
      <c r="H47" s="74"/>
      <c r="I47" s="74"/>
      <c r="J47" s="74"/>
      <c r="K47" s="84"/>
      <c r="L47" s="84"/>
      <c r="M47" s="84"/>
      <c r="N47" s="84"/>
      <c r="O47" s="84"/>
      <c r="P47" s="82"/>
      <c r="Q47" s="82"/>
      <c r="R47" s="82"/>
      <c r="S47" s="82"/>
      <c r="T47" s="82"/>
      <c r="U47" s="82"/>
      <c r="V47" s="82"/>
      <c r="W47" s="82"/>
      <c r="X47" s="82"/>
      <c r="Y47" s="82"/>
      <c r="Z47" s="82"/>
      <c r="AA47" s="82"/>
      <c r="AB47" s="82"/>
      <c r="AC47" s="82"/>
      <c r="AD47" s="82"/>
      <c r="AE47" s="82"/>
      <c r="AF47" s="82"/>
      <c r="AG47" s="82"/>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c r="IL47" s="27"/>
      <c r="IM47" s="27"/>
      <c r="IN47" s="27"/>
      <c r="IO47" s="27"/>
      <c r="IP47" s="27"/>
      <c r="IQ47" s="27"/>
      <c r="IR47" s="27"/>
      <c r="IS47" s="27"/>
      <c r="IT47" s="27"/>
      <c r="IU47" s="27"/>
      <c r="IV47" s="27"/>
      <c r="IW47" s="27"/>
      <c r="IX47" s="27"/>
      <c r="IY47" s="27"/>
      <c r="IZ47" s="27"/>
      <c r="JA47" s="27"/>
      <c r="JB47" s="27"/>
      <c r="JC47" s="27"/>
      <c r="JD47" s="27"/>
      <c r="JE47" s="27"/>
      <c r="JF47" s="27"/>
      <c r="JG47" s="27"/>
      <c r="JH47" s="27"/>
      <c r="JI47" s="27"/>
      <c r="JJ47" s="27"/>
      <c r="JK47" s="27"/>
      <c r="JL47" s="27"/>
      <c r="JM47" s="27"/>
      <c r="JN47" s="27"/>
    </row>
    <row r="48" spans="1:274" s="26" customFormat="1" x14ac:dyDescent="0.25">
      <c r="A48" s="2"/>
      <c r="B48" s="74"/>
      <c r="C48" s="74"/>
      <c r="D48" s="74"/>
      <c r="E48" s="74"/>
      <c r="F48" s="74"/>
      <c r="G48" s="74"/>
      <c r="H48" s="74"/>
      <c r="I48" s="74"/>
      <c r="J48" s="74"/>
      <c r="K48" s="84"/>
      <c r="L48" s="84"/>
      <c r="M48" s="84"/>
      <c r="N48" s="84"/>
      <c r="O48" s="84"/>
      <c r="P48" s="82"/>
      <c r="Q48" s="82"/>
      <c r="R48" s="82"/>
      <c r="S48" s="82"/>
      <c r="T48" s="82"/>
      <c r="U48" s="82"/>
      <c r="V48" s="82"/>
      <c r="W48" s="82"/>
      <c r="X48" s="82"/>
      <c r="Y48" s="82"/>
      <c r="Z48" s="82"/>
      <c r="AA48" s="82"/>
      <c r="AB48" s="82"/>
      <c r="AC48" s="82"/>
      <c r="AD48" s="82"/>
      <c r="AE48" s="82"/>
      <c r="AF48" s="82"/>
      <c r="AG48" s="82"/>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c r="IS48" s="27"/>
      <c r="IT48" s="27"/>
      <c r="IU48" s="27"/>
      <c r="IV48" s="27"/>
      <c r="IW48" s="27"/>
      <c r="IX48" s="27"/>
      <c r="IY48" s="27"/>
      <c r="IZ48" s="27"/>
      <c r="JA48" s="27"/>
      <c r="JB48" s="27"/>
      <c r="JC48" s="27"/>
      <c r="JD48" s="27"/>
      <c r="JE48" s="27"/>
      <c r="JF48" s="27"/>
      <c r="JG48" s="27"/>
      <c r="JH48" s="27"/>
      <c r="JI48" s="27"/>
      <c r="JJ48" s="27"/>
      <c r="JK48" s="27"/>
      <c r="JL48" s="27"/>
      <c r="JM48" s="27"/>
      <c r="JN48" s="27"/>
    </row>
    <row r="49" spans="2:274" x14ac:dyDescent="0.25">
      <c r="B49" s="74"/>
      <c r="C49" s="74"/>
      <c r="D49" s="74"/>
      <c r="E49" s="74"/>
      <c r="F49" s="74"/>
      <c r="G49" s="74"/>
      <c r="H49" s="74"/>
      <c r="I49" s="74"/>
      <c r="J49" s="74"/>
      <c r="K49" s="47"/>
      <c r="L49" s="47"/>
      <c r="M49" s="47"/>
      <c r="N49" s="47"/>
      <c r="O49" s="47"/>
      <c r="P49" s="46"/>
      <c r="Q49" s="46"/>
      <c r="R49" s="46"/>
      <c r="S49" s="46"/>
      <c r="T49" s="46"/>
      <c r="U49" s="46"/>
      <c r="V49" s="46"/>
      <c r="W49" s="46"/>
      <c r="X49" s="46"/>
      <c r="Y49" s="46"/>
      <c r="Z49" s="46"/>
      <c r="AA49" s="46"/>
      <c r="AB49" s="46"/>
      <c r="AC49" s="46"/>
      <c r="AD49" s="46"/>
      <c r="AE49" s="46"/>
      <c r="AF49" s="46"/>
      <c r="AG49" s="4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6"/>
      <c r="IS49" s="16"/>
      <c r="IT49" s="16"/>
      <c r="IU49" s="16"/>
      <c r="IV49" s="16"/>
      <c r="IW49" s="16"/>
      <c r="IX49" s="16"/>
      <c r="IY49" s="16"/>
      <c r="IZ49" s="16"/>
      <c r="JA49" s="16"/>
      <c r="JB49" s="16"/>
      <c r="JC49" s="16"/>
      <c r="JD49" s="16"/>
      <c r="JE49" s="16"/>
      <c r="JF49" s="16"/>
      <c r="JG49" s="16"/>
      <c r="JH49" s="16"/>
      <c r="JI49" s="16"/>
      <c r="JJ49" s="16"/>
      <c r="JK49" s="16"/>
      <c r="JL49" s="16"/>
      <c r="JM49" s="16"/>
      <c r="JN49" s="16"/>
    </row>
    <row r="50" spans="2:274" x14ac:dyDescent="0.25">
      <c r="B50" s="3"/>
      <c r="C50" s="3"/>
      <c r="D50" s="3"/>
      <c r="E50" s="3"/>
      <c r="F50" s="3"/>
      <c r="G50" s="3"/>
      <c r="H50" s="3"/>
      <c r="I50" s="3"/>
      <c r="J50" s="3"/>
      <c r="K50" s="47"/>
      <c r="L50" s="47"/>
      <c r="M50" s="47"/>
      <c r="N50" s="47"/>
      <c r="O50" s="47"/>
      <c r="P50" s="46"/>
      <c r="Q50" s="46"/>
      <c r="R50" s="46"/>
      <c r="S50" s="46"/>
      <c r="T50" s="46"/>
      <c r="U50" s="46"/>
      <c r="V50" s="46"/>
      <c r="W50" s="46"/>
      <c r="X50" s="80"/>
      <c r="Y50" s="46"/>
      <c r="Z50" s="46"/>
      <c r="AA50" s="46"/>
      <c r="AB50" s="46"/>
      <c r="AC50" s="46"/>
      <c r="AD50" s="46"/>
      <c r="AE50" s="46"/>
      <c r="AF50" s="46"/>
      <c r="AG50" s="4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c r="IH50" s="16"/>
      <c r="II50" s="16"/>
      <c r="IJ50" s="16"/>
      <c r="IK50" s="16"/>
      <c r="IL50" s="16"/>
      <c r="IM50" s="16"/>
      <c r="IN50" s="16"/>
      <c r="IO50" s="16"/>
      <c r="IP50" s="16"/>
      <c r="IQ50" s="16"/>
      <c r="IR50" s="16"/>
      <c r="IS50" s="16"/>
      <c r="IT50" s="16"/>
      <c r="IU50" s="16"/>
      <c r="IV50" s="16"/>
      <c r="IW50" s="16"/>
      <c r="IX50" s="16"/>
      <c r="IY50" s="16"/>
      <c r="IZ50" s="16"/>
      <c r="JA50" s="16"/>
      <c r="JB50" s="16"/>
      <c r="JC50" s="16"/>
      <c r="JD50" s="16"/>
      <c r="JE50" s="16"/>
      <c r="JF50" s="16"/>
      <c r="JG50" s="16"/>
      <c r="JH50" s="16"/>
      <c r="JI50" s="16"/>
      <c r="JJ50" s="16"/>
      <c r="JK50" s="16"/>
      <c r="JL50" s="16"/>
      <c r="JM50" s="16"/>
      <c r="JN50" s="16"/>
    </row>
    <row r="51" spans="2:274" x14ac:dyDescent="0.25">
      <c r="B51" s="3"/>
      <c r="C51" s="3"/>
      <c r="D51" s="3"/>
      <c r="E51" s="3"/>
      <c r="F51" s="3"/>
      <c r="G51" s="3"/>
      <c r="H51" s="3"/>
      <c r="I51" s="3"/>
      <c r="J51" s="3"/>
      <c r="K51" s="47"/>
      <c r="L51" s="47"/>
      <c r="M51" s="47"/>
      <c r="N51" s="47"/>
      <c r="O51" s="47"/>
      <c r="P51" s="46"/>
      <c r="Q51" s="46"/>
      <c r="R51" s="46"/>
      <c r="S51" s="46"/>
      <c r="T51" s="46"/>
      <c r="U51" s="46"/>
      <c r="V51" s="46"/>
      <c r="W51" s="46"/>
      <c r="X51" s="80"/>
      <c r="Y51" s="46"/>
      <c r="Z51" s="46"/>
      <c r="AA51" s="46"/>
      <c r="AB51" s="46"/>
      <c r="AC51" s="46"/>
      <c r="AD51" s="46"/>
      <c r="AE51" s="46"/>
      <c r="AF51" s="46"/>
      <c r="AG51" s="4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c r="HE51" s="16"/>
      <c r="HF51" s="16"/>
      <c r="HG51" s="16"/>
      <c r="HH51" s="16"/>
      <c r="HI51" s="16"/>
      <c r="HJ51" s="16"/>
      <c r="HK51" s="16"/>
      <c r="HL51" s="16"/>
      <c r="HM51" s="16"/>
      <c r="HN51" s="16"/>
      <c r="HO51" s="16"/>
      <c r="HP51" s="16"/>
      <c r="HQ51" s="16"/>
      <c r="HR51" s="16"/>
      <c r="HS51" s="16"/>
      <c r="HT51" s="16"/>
      <c r="HU51" s="16"/>
      <c r="HV51" s="16"/>
      <c r="HW51" s="16"/>
      <c r="HX51" s="16"/>
      <c r="HY51" s="16"/>
      <c r="HZ51" s="16"/>
      <c r="IA51" s="16"/>
      <c r="IB51" s="16"/>
      <c r="IC51" s="16"/>
      <c r="ID51" s="16"/>
      <c r="IE51" s="16"/>
      <c r="IF51" s="16"/>
      <c r="IG51" s="16"/>
      <c r="IH51" s="16"/>
      <c r="II51" s="16"/>
      <c r="IJ51" s="16"/>
      <c r="IK51" s="16"/>
      <c r="IL51" s="16"/>
      <c r="IM51" s="16"/>
      <c r="IN51" s="16"/>
      <c r="IO51" s="16"/>
      <c r="IP51" s="16"/>
      <c r="IQ51" s="16"/>
      <c r="IR51" s="16"/>
      <c r="IS51" s="16"/>
      <c r="IT51" s="16"/>
      <c r="IU51" s="16"/>
      <c r="IV51" s="16"/>
      <c r="IW51" s="16"/>
      <c r="IX51" s="16"/>
      <c r="IY51" s="16"/>
      <c r="IZ51" s="16"/>
      <c r="JA51" s="16"/>
      <c r="JB51" s="16"/>
      <c r="JC51" s="16"/>
      <c r="JD51" s="16"/>
      <c r="JE51" s="16"/>
      <c r="JF51" s="16"/>
      <c r="JG51" s="16"/>
      <c r="JH51" s="16"/>
      <c r="JI51" s="16"/>
      <c r="JJ51" s="16"/>
      <c r="JK51" s="16"/>
      <c r="JL51" s="16"/>
      <c r="JM51" s="16"/>
      <c r="JN51" s="16"/>
    </row>
    <row r="52" spans="2:274" x14ac:dyDescent="0.25">
      <c r="B52" s="3"/>
      <c r="C52" s="3"/>
      <c r="D52" s="3"/>
      <c r="E52" s="3"/>
      <c r="F52" s="3"/>
      <c r="G52" s="3"/>
      <c r="H52" s="3"/>
      <c r="I52" s="3"/>
      <c r="J52" s="3"/>
      <c r="K52" s="47"/>
      <c r="L52" s="47"/>
      <c r="M52" s="47"/>
      <c r="N52" s="47"/>
      <c r="O52" s="47"/>
      <c r="P52" s="46"/>
      <c r="Q52" s="46"/>
      <c r="R52" s="46"/>
      <c r="S52" s="46"/>
      <c r="T52" s="46"/>
      <c r="U52" s="46"/>
      <c r="V52" s="46"/>
      <c r="W52" s="46"/>
      <c r="X52" s="80"/>
      <c r="Y52" s="46"/>
      <c r="Z52" s="46"/>
      <c r="AA52" s="46"/>
      <c r="AB52" s="46"/>
      <c r="AC52" s="46"/>
      <c r="AD52" s="46"/>
      <c r="AE52" s="46"/>
      <c r="AF52" s="46"/>
      <c r="AG52" s="4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c r="GJ52" s="16"/>
      <c r="GK52" s="16"/>
      <c r="GL52" s="16"/>
      <c r="GM52" s="16"/>
      <c r="GN52" s="16"/>
      <c r="GO52" s="16"/>
      <c r="GP52" s="16"/>
      <c r="GQ52" s="16"/>
      <c r="GR52" s="16"/>
      <c r="GS52" s="16"/>
      <c r="GT52" s="16"/>
      <c r="GU52" s="16"/>
      <c r="GV52" s="16"/>
      <c r="GW52" s="16"/>
      <c r="GX52" s="16"/>
      <c r="GY52" s="16"/>
      <c r="GZ52" s="16"/>
      <c r="HA52" s="16"/>
      <c r="HB52" s="16"/>
      <c r="HC52" s="16"/>
      <c r="HD52" s="16"/>
      <c r="HE52" s="16"/>
      <c r="HF52" s="16"/>
      <c r="HG52" s="16"/>
      <c r="HH52" s="16"/>
      <c r="HI52" s="16"/>
      <c r="HJ52" s="16"/>
      <c r="HK52" s="16"/>
      <c r="HL52" s="16"/>
      <c r="HM52" s="16"/>
      <c r="HN52" s="16"/>
      <c r="HO52" s="16"/>
      <c r="HP52" s="16"/>
      <c r="HQ52" s="16"/>
      <c r="HR52" s="16"/>
      <c r="HS52" s="16"/>
      <c r="HT52" s="16"/>
      <c r="HU52" s="16"/>
      <c r="HV52" s="16"/>
      <c r="HW52" s="16"/>
      <c r="HX52" s="16"/>
      <c r="HY52" s="16"/>
      <c r="HZ52" s="16"/>
      <c r="IA52" s="16"/>
      <c r="IB52" s="16"/>
      <c r="IC52" s="16"/>
      <c r="ID52" s="16"/>
      <c r="IE52" s="16"/>
      <c r="IF52" s="16"/>
      <c r="IG52" s="16"/>
      <c r="IH52" s="16"/>
      <c r="II52" s="16"/>
      <c r="IJ52" s="16"/>
      <c r="IK52" s="16"/>
      <c r="IL52" s="16"/>
      <c r="IM52" s="16"/>
      <c r="IN52" s="16"/>
      <c r="IO52" s="16"/>
      <c r="IP52" s="16"/>
      <c r="IQ52" s="16"/>
      <c r="IR52" s="16"/>
      <c r="IS52" s="16"/>
      <c r="IT52" s="16"/>
      <c r="IU52" s="16"/>
      <c r="IV52" s="16"/>
      <c r="IW52" s="16"/>
      <c r="IX52" s="16"/>
      <c r="IY52" s="16"/>
      <c r="IZ52" s="16"/>
      <c r="JA52" s="16"/>
      <c r="JB52" s="16"/>
      <c r="JC52" s="16"/>
      <c r="JD52" s="16"/>
      <c r="JE52" s="16"/>
      <c r="JF52" s="16"/>
      <c r="JG52" s="16"/>
      <c r="JH52" s="16"/>
      <c r="JI52" s="16"/>
      <c r="JJ52" s="16"/>
      <c r="JK52" s="16"/>
      <c r="JL52" s="16"/>
      <c r="JM52" s="16"/>
      <c r="JN52" s="16"/>
    </row>
    <row r="53" spans="2:274" x14ac:dyDescent="0.25">
      <c r="B53" s="3"/>
      <c r="C53" s="3"/>
      <c r="D53" s="3"/>
      <c r="E53" s="3"/>
      <c r="F53" s="3"/>
      <c r="G53" s="3"/>
      <c r="H53" s="3"/>
      <c r="I53" s="3"/>
      <c r="J53" s="3"/>
      <c r="K53" s="28"/>
      <c r="L53" s="28"/>
      <c r="M53" s="28"/>
      <c r="N53" s="28"/>
      <c r="O53" s="28"/>
      <c r="P53" s="6"/>
      <c r="Q53" s="15"/>
      <c r="R53" s="15"/>
      <c r="S53" s="15"/>
      <c r="T53" s="15"/>
      <c r="U53" s="15"/>
      <c r="V53" s="15"/>
      <c r="W53" s="15"/>
      <c r="X53" s="15"/>
      <c r="Y53" s="15"/>
      <c r="Z53" s="15"/>
      <c r="AA53" s="15"/>
      <c r="AB53" s="15"/>
      <c r="AC53" s="15"/>
      <c r="AD53" s="15"/>
      <c r="AE53" s="15"/>
      <c r="AF53" s="15"/>
      <c r="AG53" s="15"/>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c r="IH53" s="16"/>
      <c r="II53" s="16"/>
      <c r="IJ53" s="16"/>
      <c r="IK53" s="16"/>
      <c r="IL53" s="16"/>
      <c r="IM53" s="16"/>
      <c r="IN53" s="16"/>
      <c r="IO53" s="16"/>
      <c r="IP53" s="16"/>
      <c r="IQ53" s="16"/>
      <c r="IR53" s="16"/>
      <c r="IS53" s="16"/>
      <c r="IT53" s="16"/>
      <c r="IU53" s="16"/>
      <c r="IV53" s="16"/>
      <c r="IW53" s="16"/>
      <c r="IX53" s="16"/>
      <c r="IY53" s="16"/>
      <c r="IZ53" s="16"/>
      <c r="JA53" s="16"/>
      <c r="JB53" s="16"/>
      <c r="JC53" s="16"/>
      <c r="JD53" s="16"/>
      <c r="JE53" s="16"/>
      <c r="JF53" s="16"/>
      <c r="JG53" s="16"/>
      <c r="JH53" s="16"/>
      <c r="JI53" s="16"/>
      <c r="JJ53" s="16"/>
      <c r="JK53" s="16"/>
      <c r="JL53" s="16"/>
      <c r="JM53" s="16"/>
      <c r="JN53" s="16"/>
    </row>
    <row r="54" spans="2:274" ht="12.75" customHeight="1" x14ac:dyDescent="0.25">
      <c r="B54" s="3"/>
      <c r="C54" s="3"/>
      <c r="D54" s="3"/>
      <c r="E54" s="3"/>
      <c r="F54" s="3"/>
      <c r="G54" s="3"/>
      <c r="H54" s="3"/>
      <c r="I54" s="3"/>
      <c r="J54" s="3"/>
      <c r="K54" s="28"/>
      <c r="L54" s="28"/>
      <c r="M54" s="28"/>
      <c r="N54" s="28"/>
      <c r="O54" s="28"/>
      <c r="P54" s="6"/>
      <c r="Q54" s="15"/>
      <c r="R54" s="15"/>
      <c r="S54" s="15"/>
      <c r="T54" s="15"/>
      <c r="U54" s="15"/>
      <c r="V54" s="15"/>
      <c r="W54" s="15"/>
      <c r="X54" s="15"/>
      <c r="Y54" s="15"/>
      <c r="Z54" s="15"/>
      <c r="AA54" s="15"/>
      <c r="AB54" s="15"/>
      <c r="AC54" s="15"/>
      <c r="AD54" s="15"/>
      <c r="AE54" s="15"/>
      <c r="AF54" s="15"/>
      <c r="AG54" s="15"/>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c r="GF54" s="16"/>
      <c r="GG54" s="16"/>
      <c r="GH54" s="16"/>
      <c r="GI54" s="16"/>
      <c r="GJ54" s="16"/>
      <c r="GK54" s="16"/>
      <c r="GL54" s="16"/>
      <c r="GM54" s="16"/>
      <c r="GN54" s="16"/>
      <c r="GO54" s="16"/>
      <c r="GP54" s="16"/>
      <c r="GQ54" s="16"/>
      <c r="GR54" s="16"/>
      <c r="GS54" s="16"/>
      <c r="GT54" s="16"/>
      <c r="GU54" s="16"/>
      <c r="GV54" s="16"/>
      <c r="GW54" s="16"/>
      <c r="GX54" s="16"/>
      <c r="GY54" s="16"/>
      <c r="GZ54" s="16"/>
      <c r="HA54" s="16"/>
      <c r="HB54" s="16"/>
      <c r="HC54" s="16"/>
      <c r="HD54" s="16"/>
      <c r="HE54" s="16"/>
      <c r="HF54" s="16"/>
      <c r="HG54" s="16"/>
      <c r="HH54" s="16"/>
      <c r="HI54" s="16"/>
      <c r="HJ54" s="16"/>
      <c r="HK54" s="16"/>
      <c r="HL54" s="16"/>
      <c r="HM54" s="16"/>
      <c r="HN54" s="16"/>
      <c r="HO54" s="16"/>
      <c r="HP54" s="16"/>
      <c r="HQ54" s="16"/>
      <c r="HR54" s="16"/>
      <c r="HS54" s="16"/>
      <c r="HT54" s="16"/>
      <c r="HU54" s="16"/>
      <c r="HV54" s="16"/>
      <c r="HW54" s="16"/>
      <c r="HX54" s="16"/>
      <c r="HY54" s="16"/>
      <c r="HZ54" s="16"/>
      <c r="IA54" s="16"/>
      <c r="IB54" s="16"/>
      <c r="IC54" s="16"/>
      <c r="ID54" s="16"/>
      <c r="IE54" s="16"/>
      <c r="IF54" s="16"/>
      <c r="IG54" s="16"/>
      <c r="IH54" s="16"/>
      <c r="II54" s="16"/>
      <c r="IJ54" s="16"/>
      <c r="IK54" s="16"/>
      <c r="IL54" s="16"/>
      <c r="IM54" s="16"/>
      <c r="IN54" s="16"/>
      <c r="IO54" s="16"/>
      <c r="IP54" s="16"/>
      <c r="IQ54" s="16"/>
      <c r="IR54" s="16"/>
      <c r="IS54" s="16"/>
      <c r="IT54" s="16"/>
      <c r="IU54" s="16"/>
      <c r="IV54" s="16"/>
      <c r="IW54" s="16"/>
      <c r="IX54" s="16"/>
      <c r="IY54" s="16"/>
      <c r="IZ54" s="16"/>
      <c r="JA54" s="16"/>
      <c r="JB54" s="16"/>
      <c r="JC54" s="16"/>
      <c r="JD54" s="16"/>
      <c r="JE54" s="16"/>
      <c r="JF54" s="16"/>
      <c r="JG54" s="16"/>
      <c r="JH54" s="16"/>
      <c r="JI54" s="16"/>
      <c r="JJ54" s="16"/>
      <c r="JK54" s="16"/>
      <c r="JL54" s="16"/>
      <c r="JM54" s="16"/>
      <c r="JN54" s="16"/>
    </row>
    <row r="55" spans="2:274" ht="12.75" customHeight="1" x14ac:dyDescent="0.25">
      <c r="B55" s="3"/>
      <c r="C55" s="3"/>
      <c r="D55" s="3"/>
      <c r="E55" s="3"/>
      <c r="F55" s="3"/>
      <c r="G55" s="3"/>
      <c r="H55" s="3"/>
      <c r="I55" s="3"/>
      <c r="J55" s="3"/>
      <c r="K55" s="28"/>
      <c r="L55" s="28"/>
      <c r="M55" s="28"/>
      <c r="N55" s="28"/>
      <c r="O55" s="28"/>
      <c r="P55" s="28"/>
      <c r="Q55" s="15"/>
      <c r="R55" s="15"/>
      <c r="S55" s="15"/>
      <c r="T55" s="15"/>
      <c r="U55" s="15"/>
      <c r="V55" s="15"/>
      <c r="W55" s="15"/>
      <c r="X55" s="15"/>
      <c r="Y55" s="15"/>
      <c r="Z55" s="15"/>
      <c r="AA55" s="15"/>
      <c r="AB55" s="15"/>
      <c r="AC55" s="15"/>
      <c r="AD55" s="15"/>
      <c r="AE55" s="15"/>
      <c r="AF55" s="15"/>
      <c r="AG55" s="15"/>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c r="GS55" s="16"/>
      <c r="GT55" s="16"/>
      <c r="GU55" s="16"/>
      <c r="GV55" s="16"/>
      <c r="GW55" s="16"/>
      <c r="GX55" s="16"/>
      <c r="GY55" s="16"/>
      <c r="GZ55" s="16"/>
      <c r="HA55" s="16"/>
      <c r="HB55" s="16"/>
      <c r="HC55" s="16"/>
      <c r="HD55" s="16"/>
      <c r="HE55" s="16"/>
      <c r="HF55" s="16"/>
      <c r="HG55" s="16"/>
      <c r="HH55" s="16"/>
      <c r="HI55" s="16"/>
      <c r="HJ55" s="16"/>
      <c r="HK55" s="16"/>
      <c r="HL55" s="16"/>
      <c r="HM55" s="16"/>
      <c r="HN55" s="16"/>
      <c r="HO55" s="16"/>
      <c r="HP55" s="16"/>
      <c r="HQ55" s="16"/>
      <c r="HR55" s="16"/>
      <c r="HS55" s="16"/>
      <c r="HT55" s="16"/>
      <c r="HU55" s="16"/>
      <c r="HV55" s="16"/>
      <c r="HW55" s="16"/>
      <c r="HX55" s="16"/>
      <c r="HY55" s="16"/>
      <c r="HZ55" s="16"/>
      <c r="IA55" s="16"/>
      <c r="IB55" s="16"/>
      <c r="IC55" s="16"/>
      <c r="ID55" s="16"/>
      <c r="IE55" s="16"/>
      <c r="IF55" s="16"/>
      <c r="IG55" s="16"/>
      <c r="IH55" s="16"/>
      <c r="II55" s="16"/>
      <c r="IJ55" s="16"/>
      <c r="IK55" s="16"/>
      <c r="IL55" s="16"/>
      <c r="IM55" s="16"/>
      <c r="IN55" s="16"/>
      <c r="IO55" s="16"/>
      <c r="IP55" s="16"/>
      <c r="IQ55" s="16"/>
      <c r="IR55" s="16"/>
      <c r="IS55" s="16"/>
      <c r="IT55" s="16"/>
      <c r="IU55" s="16"/>
      <c r="IV55" s="16"/>
      <c r="IW55" s="16"/>
      <c r="IX55" s="16"/>
      <c r="IY55" s="16"/>
      <c r="IZ55" s="16"/>
      <c r="JA55" s="16"/>
      <c r="JB55" s="16"/>
      <c r="JC55" s="16"/>
      <c r="JD55" s="16"/>
      <c r="JE55" s="16"/>
      <c r="JF55" s="16"/>
      <c r="JG55" s="16"/>
      <c r="JH55" s="16"/>
      <c r="JI55" s="16"/>
      <c r="JJ55" s="16"/>
      <c r="JK55" s="16"/>
      <c r="JL55" s="16"/>
      <c r="JM55" s="16"/>
      <c r="JN55" s="16"/>
    </row>
    <row r="56" spans="2:274" ht="12.75" customHeight="1" x14ac:dyDescent="0.25">
      <c r="B56" s="3"/>
      <c r="C56" s="3"/>
      <c r="D56" s="3"/>
      <c r="E56" s="3"/>
      <c r="F56" s="3"/>
      <c r="G56" s="3"/>
      <c r="H56" s="3"/>
      <c r="I56" s="3"/>
      <c r="J56" s="3"/>
      <c r="K56" s="17"/>
      <c r="L56" s="17"/>
      <c r="M56" s="17"/>
      <c r="N56" s="17"/>
      <c r="O56" s="17"/>
      <c r="P56" s="17"/>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c r="GJ56" s="16"/>
      <c r="GK56" s="16"/>
      <c r="GL56" s="16"/>
      <c r="GM56" s="16"/>
      <c r="GN56" s="16"/>
      <c r="GO56" s="16"/>
      <c r="GP56" s="16"/>
      <c r="GQ56" s="16"/>
      <c r="GR56" s="16"/>
      <c r="GS56" s="16"/>
      <c r="GT56" s="16"/>
      <c r="GU56" s="16"/>
      <c r="GV56" s="16"/>
      <c r="GW56" s="16"/>
      <c r="GX56" s="16"/>
      <c r="GY56" s="16"/>
      <c r="GZ56" s="16"/>
      <c r="HA56" s="16"/>
      <c r="HB56" s="16"/>
      <c r="HC56" s="16"/>
      <c r="HD56" s="16"/>
      <c r="HE56" s="16"/>
      <c r="HF56" s="16"/>
      <c r="HG56" s="16"/>
      <c r="HH56" s="16"/>
      <c r="HI56" s="16"/>
      <c r="HJ56" s="16"/>
      <c r="HK56" s="16"/>
      <c r="HL56" s="16"/>
      <c r="HM56" s="16"/>
      <c r="HN56" s="16"/>
      <c r="HO56" s="16"/>
      <c r="HP56" s="16"/>
      <c r="HQ56" s="16"/>
      <c r="HR56" s="16"/>
      <c r="HS56" s="16"/>
      <c r="HT56" s="16"/>
      <c r="HU56" s="16"/>
      <c r="HV56" s="16"/>
      <c r="HW56" s="16"/>
      <c r="HX56" s="16"/>
      <c r="HY56" s="16"/>
      <c r="HZ56" s="16"/>
      <c r="IA56" s="16"/>
      <c r="IB56" s="16"/>
      <c r="IC56" s="16"/>
      <c r="ID56" s="16"/>
      <c r="IE56" s="16"/>
      <c r="IF56" s="16"/>
      <c r="IG56" s="16"/>
      <c r="IH56" s="16"/>
      <c r="II56" s="16"/>
      <c r="IJ56" s="16"/>
      <c r="IK56" s="16"/>
      <c r="IL56" s="16"/>
      <c r="IM56" s="16"/>
      <c r="IN56" s="16"/>
      <c r="IO56" s="16"/>
      <c r="IP56" s="16"/>
      <c r="IQ56" s="16"/>
      <c r="IR56" s="16"/>
      <c r="IS56" s="16"/>
      <c r="IT56" s="16"/>
      <c r="IU56" s="16"/>
      <c r="IV56" s="16"/>
      <c r="IW56" s="16"/>
      <c r="IX56" s="16"/>
      <c r="IY56" s="16"/>
      <c r="IZ56" s="16"/>
      <c r="JA56" s="16"/>
      <c r="JB56" s="16"/>
      <c r="JC56" s="16"/>
      <c r="JD56" s="16"/>
      <c r="JE56" s="16"/>
      <c r="JF56" s="16"/>
      <c r="JG56" s="16"/>
      <c r="JH56" s="16"/>
      <c r="JI56" s="16"/>
      <c r="JJ56" s="16"/>
      <c r="JK56" s="16"/>
      <c r="JL56" s="16"/>
      <c r="JM56" s="16"/>
      <c r="JN56" s="16"/>
    </row>
    <row r="57" spans="2:274" ht="12.75" customHeight="1" x14ac:dyDescent="0.25">
      <c r="B57" s="3"/>
      <c r="C57" s="3"/>
      <c r="D57" s="3"/>
      <c r="E57" s="3"/>
      <c r="F57" s="3"/>
      <c r="G57" s="3"/>
      <c r="H57" s="3"/>
      <c r="I57" s="3"/>
      <c r="J57" s="3"/>
      <c r="K57" s="17"/>
      <c r="L57" s="17"/>
      <c r="M57" s="17"/>
      <c r="N57" s="17"/>
      <c r="O57" s="17"/>
      <c r="P57" s="17"/>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c r="HY57" s="16"/>
      <c r="HZ57" s="16"/>
      <c r="IA57" s="16"/>
      <c r="IB57" s="16"/>
      <c r="IC57" s="16"/>
      <c r="ID57" s="16"/>
      <c r="IE57" s="16"/>
      <c r="IF57" s="16"/>
      <c r="IG57" s="16"/>
      <c r="IH57" s="16"/>
      <c r="II57" s="16"/>
      <c r="IJ57" s="16"/>
      <c r="IK57" s="16"/>
      <c r="IL57" s="16"/>
      <c r="IM57" s="16"/>
      <c r="IN57" s="16"/>
      <c r="IO57" s="16"/>
      <c r="IP57" s="16"/>
      <c r="IQ57" s="16"/>
      <c r="IR57" s="16"/>
      <c r="IS57" s="16"/>
      <c r="IT57" s="16"/>
      <c r="IU57" s="16"/>
      <c r="IV57" s="16"/>
      <c r="IW57" s="16"/>
      <c r="IX57" s="16"/>
      <c r="IY57" s="16"/>
      <c r="IZ57" s="16"/>
      <c r="JA57" s="16"/>
      <c r="JB57" s="16"/>
      <c r="JC57" s="16"/>
      <c r="JD57" s="16"/>
      <c r="JE57" s="16"/>
      <c r="JF57" s="16"/>
      <c r="JG57" s="16"/>
      <c r="JH57" s="16"/>
      <c r="JI57" s="16"/>
      <c r="JJ57" s="16"/>
      <c r="JK57" s="16"/>
      <c r="JL57" s="16"/>
      <c r="JM57" s="16"/>
      <c r="JN57" s="16"/>
    </row>
    <row r="58" spans="2:274" ht="12.75" customHeight="1" x14ac:dyDescent="0.25">
      <c r="B58" s="3"/>
      <c r="C58" s="3"/>
      <c r="D58" s="3"/>
      <c r="E58" s="3"/>
      <c r="F58" s="3"/>
      <c r="G58" s="3"/>
      <c r="H58" s="3"/>
      <c r="I58" s="3"/>
      <c r="J58" s="3"/>
      <c r="K58" s="17"/>
      <c r="L58" s="17"/>
      <c r="M58" s="17"/>
      <c r="N58" s="17"/>
      <c r="O58" s="17"/>
      <c r="P58" s="17"/>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row>
    <row r="59" spans="2:274" ht="12.75" customHeight="1" x14ac:dyDescent="0.25">
      <c r="B59" s="3"/>
      <c r="C59" s="3"/>
      <c r="D59" s="3"/>
      <c r="E59" s="3"/>
      <c r="F59" s="3"/>
      <c r="G59" s="3"/>
      <c r="H59" s="3"/>
      <c r="I59" s="3"/>
      <c r="J59" s="3"/>
      <c r="K59" s="17"/>
      <c r="L59" s="17"/>
      <c r="M59" s="17"/>
      <c r="N59" s="17"/>
      <c r="O59" s="17"/>
      <c r="P59" s="17"/>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row>
    <row r="60" spans="2:274" ht="12.75" customHeight="1" x14ac:dyDescent="0.25">
      <c r="B60" s="3"/>
      <c r="C60" s="3"/>
      <c r="D60" s="3"/>
      <c r="E60" s="3"/>
      <c r="F60" s="3"/>
      <c r="G60" s="3"/>
      <c r="H60" s="3"/>
      <c r="I60" s="3"/>
      <c r="J60" s="3"/>
      <c r="K60" s="17"/>
      <c r="L60" s="17"/>
      <c r="M60" s="17"/>
      <c r="N60" s="17"/>
      <c r="O60" s="17"/>
      <c r="P60" s="17"/>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6"/>
      <c r="GQ60" s="16"/>
      <c r="GR60" s="16"/>
      <c r="GS60" s="16"/>
      <c r="GT60" s="16"/>
      <c r="GU60" s="16"/>
      <c r="GV60" s="16"/>
      <c r="GW60" s="16"/>
      <c r="GX60" s="16"/>
      <c r="GY60" s="16"/>
      <c r="GZ60" s="16"/>
      <c r="HA60" s="16"/>
      <c r="HB60" s="16"/>
      <c r="HC60" s="16"/>
      <c r="HD60" s="16"/>
      <c r="HE60" s="16"/>
      <c r="HF60" s="16"/>
      <c r="HG60" s="16"/>
      <c r="HH60" s="16"/>
      <c r="HI60" s="16"/>
      <c r="HJ60" s="16"/>
      <c r="HK60" s="16"/>
      <c r="HL60" s="16"/>
      <c r="HM60" s="16"/>
      <c r="HN60" s="16"/>
      <c r="HO60" s="16"/>
      <c r="HP60" s="16"/>
      <c r="HQ60" s="16"/>
      <c r="HR60" s="16"/>
      <c r="HS60" s="16"/>
      <c r="HT60" s="16"/>
      <c r="HU60" s="16"/>
      <c r="HV60" s="16"/>
      <c r="HW60" s="16"/>
      <c r="HX60" s="16"/>
      <c r="HY60" s="16"/>
      <c r="HZ60" s="16"/>
      <c r="IA60" s="16"/>
      <c r="IB60" s="16"/>
      <c r="IC60" s="16"/>
      <c r="ID60" s="16"/>
      <c r="IE60" s="16"/>
      <c r="IF60" s="16"/>
      <c r="IG60" s="16"/>
      <c r="IH60" s="16"/>
      <c r="II60" s="16"/>
      <c r="IJ60" s="16"/>
      <c r="IK60" s="16"/>
      <c r="IL60" s="16"/>
      <c r="IM60" s="16"/>
      <c r="IN60" s="16"/>
      <c r="IO60" s="16"/>
      <c r="IP60" s="16"/>
      <c r="IQ60" s="16"/>
      <c r="IR60" s="16"/>
      <c r="IS60" s="16"/>
      <c r="IT60" s="16"/>
      <c r="IU60" s="16"/>
      <c r="IV60" s="16"/>
      <c r="IW60" s="16"/>
      <c r="IX60" s="16"/>
      <c r="IY60" s="16"/>
      <c r="IZ60" s="16"/>
      <c r="JA60" s="16"/>
      <c r="JB60" s="16"/>
      <c r="JC60" s="16"/>
      <c r="JD60" s="16"/>
      <c r="JE60" s="16"/>
      <c r="JF60" s="16"/>
      <c r="JG60" s="16"/>
      <c r="JH60" s="16"/>
      <c r="JI60" s="16"/>
      <c r="JJ60" s="16"/>
      <c r="JK60" s="16"/>
      <c r="JL60" s="16"/>
      <c r="JM60" s="16"/>
      <c r="JN60" s="16"/>
    </row>
    <row r="61" spans="2:274" ht="12.75" customHeight="1" x14ac:dyDescent="0.25">
      <c r="B61" s="3"/>
      <c r="C61" s="3"/>
      <c r="D61" s="3"/>
      <c r="E61" s="3"/>
      <c r="F61" s="3"/>
      <c r="G61" s="3"/>
      <c r="H61" s="3"/>
      <c r="I61" s="3"/>
      <c r="J61" s="3"/>
      <c r="K61" s="17"/>
      <c r="L61" s="17"/>
      <c r="M61" s="17"/>
      <c r="N61" s="17"/>
      <c r="O61" s="17"/>
      <c r="P61" s="17"/>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c r="GF61" s="16"/>
      <c r="GG61" s="16"/>
      <c r="GH61" s="16"/>
      <c r="GI61" s="16"/>
      <c r="GJ61" s="16"/>
      <c r="GK61" s="16"/>
      <c r="GL61" s="16"/>
      <c r="GM61" s="16"/>
      <c r="GN61" s="16"/>
      <c r="GO61" s="16"/>
      <c r="GP61" s="16"/>
      <c r="GQ61" s="16"/>
      <c r="GR61" s="16"/>
      <c r="GS61" s="16"/>
      <c r="GT61" s="16"/>
      <c r="GU61" s="16"/>
      <c r="GV61" s="16"/>
      <c r="GW61" s="16"/>
      <c r="GX61" s="16"/>
      <c r="GY61" s="16"/>
      <c r="GZ61" s="16"/>
      <c r="HA61" s="16"/>
      <c r="HB61" s="16"/>
      <c r="HC61" s="16"/>
      <c r="HD61" s="16"/>
      <c r="HE61" s="16"/>
      <c r="HF61" s="16"/>
      <c r="HG61" s="16"/>
      <c r="HH61" s="16"/>
      <c r="HI61" s="16"/>
      <c r="HJ61" s="16"/>
      <c r="HK61" s="16"/>
      <c r="HL61" s="16"/>
      <c r="HM61" s="16"/>
      <c r="HN61" s="16"/>
      <c r="HO61" s="16"/>
      <c r="HP61" s="16"/>
      <c r="HQ61" s="16"/>
      <c r="HR61" s="16"/>
      <c r="HS61" s="16"/>
      <c r="HT61" s="16"/>
      <c r="HU61" s="16"/>
      <c r="HV61" s="16"/>
      <c r="HW61" s="16"/>
      <c r="HX61" s="16"/>
      <c r="HY61" s="16"/>
      <c r="HZ61" s="16"/>
      <c r="IA61" s="16"/>
      <c r="IB61" s="16"/>
      <c r="IC61" s="16"/>
      <c r="ID61" s="16"/>
      <c r="IE61" s="16"/>
      <c r="IF61" s="16"/>
      <c r="IG61" s="16"/>
      <c r="IH61" s="16"/>
      <c r="II61" s="16"/>
      <c r="IJ61" s="16"/>
      <c r="IK61" s="16"/>
      <c r="IL61" s="16"/>
      <c r="IM61" s="16"/>
      <c r="IN61" s="16"/>
      <c r="IO61" s="16"/>
      <c r="IP61" s="16"/>
      <c r="IQ61" s="16"/>
      <c r="IR61" s="16"/>
      <c r="IS61" s="16"/>
      <c r="IT61" s="16"/>
      <c r="IU61" s="16"/>
      <c r="IV61" s="16"/>
      <c r="IW61" s="16"/>
      <c r="IX61" s="16"/>
      <c r="IY61" s="16"/>
      <c r="IZ61" s="16"/>
      <c r="JA61" s="16"/>
      <c r="JB61" s="16"/>
      <c r="JC61" s="16"/>
      <c r="JD61" s="16"/>
      <c r="JE61" s="16"/>
      <c r="JF61" s="16"/>
      <c r="JG61" s="16"/>
      <c r="JH61" s="16"/>
      <c r="JI61" s="16"/>
      <c r="JJ61" s="16"/>
      <c r="JK61" s="16"/>
      <c r="JL61" s="16"/>
      <c r="JM61" s="16"/>
      <c r="JN61" s="16"/>
    </row>
    <row r="62" spans="2:274" ht="12.75" customHeight="1" x14ac:dyDescent="0.25">
      <c r="B62" s="3"/>
      <c r="C62" s="3"/>
      <c r="D62" s="3"/>
      <c r="E62" s="3"/>
      <c r="F62" s="3"/>
      <c r="G62" s="3"/>
      <c r="H62" s="3"/>
      <c r="I62" s="3"/>
      <c r="J62" s="3"/>
      <c r="K62" s="17"/>
      <c r="L62" s="17"/>
      <c r="M62" s="17"/>
      <c r="N62" s="17"/>
      <c r="O62" s="17"/>
      <c r="P62" s="17"/>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c r="GF62" s="16"/>
      <c r="GG62" s="16"/>
      <c r="GH62" s="16"/>
      <c r="GI62" s="16"/>
      <c r="GJ62" s="16"/>
      <c r="GK62" s="16"/>
      <c r="GL62" s="16"/>
      <c r="GM62" s="16"/>
      <c r="GN62" s="16"/>
      <c r="GO62" s="16"/>
      <c r="GP62" s="16"/>
      <c r="GQ62" s="16"/>
      <c r="GR62" s="16"/>
      <c r="GS62" s="16"/>
      <c r="GT62" s="16"/>
      <c r="GU62" s="16"/>
      <c r="GV62" s="16"/>
      <c r="GW62" s="16"/>
      <c r="GX62" s="16"/>
      <c r="GY62" s="16"/>
      <c r="GZ62" s="16"/>
      <c r="HA62" s="16"/>
      <c r="HB62" s="16"/>
      <c r="HC62" s="16"/>
      <c r="HD62" s="16"/>
      <c r="HE62" s="16"/>
      <c r="HF62" s="16"/>
      <c r="HG62" s="16"/>
      <c r="HH62" s="16"/>
      <c r="HI62" s="16"/>
      <c r="HJ62" s="16"/>
      <c r="HK62" s="16"/>
      <c r="HL62" s="16"/>
      <c r="HM62" s="16"/>
      <c r="HN62" s="16"/>
      <c r="HO62" s="16"/>
      <c r="HP62" s="16"/>
      <c r="HQ62" s="16"/>
      <c r="HR62" s="16"/>
      <c r="HS62" s="16"/>
      <c r="HT62" s="16"/>
      <c r="HU62" s="16"/>
      <c r="HV62" s="16"/>
      <c r="HW62" s="16"/>
      <c r="HX62" s="16"/>
      <c r="HY62" s="16"/>
      <c r="HZ62" s="16"/>
      <c r="IA62" s="16"/>
      <c r="IB62" s="16"/>
      <c r="IC62" s="16"/>
      <c r="ID62" s="16"/>
      <c r="IE62" s="16"/>
      <c r="IF62" s="16"/>
      <c r="IG62" s="16"/>
      <c r="IH62" s="16"/>
      <c r="II62" s="16"/>
      <c r="IJ62" s="16"/>
      <c r="IK62" s="16"/>
      <c r="IL62" s="16"/>
      <c r="IM62" s="16"/>
      <c r="IN62" s="16"/>
      <c r="IO62" s="16"/>
      <c r="IP62" s="16"/>
      <c r="IQ62" s="16"/>
      <c r="IR62" s="16"/>
      <c r="IS62" s="16"/>
      <c r="IT62" s="16"/>
      <c r="IU62" s="16"/>
      <c r="IV62" s="16"/>
      <c r="IW62" s="16"/>
      <c r="IX62" s="16"/>
      <c r="IY62" s="16"/>
      <c r="IZ62" s="16"/>
      <c r="JA62" s="16"/>
      <c r="JB62" s="16"/>
      <c r="JC62" s="16"/>
      <c r="JD62" s="16"/>
      <c r="JE62" s="16"/>
      <c r="JF62" s="16"/>
      <c r="JG62" s="16"/>
      <c r="JH62" s="16"/>
      <c r="JI62" s="16"/>
      <c r="JJ62" s="16"/>
      <c r="JK62" s="16"/>
      <c r="JL62" s="16"/>
      <c r="JM62" s="16"/>
      <c r="JN62" s="16"/>
    </row>
    <row r="63" spans="2:274" ht="12.75" customHeight="1" x14ac:dyDescent="0.25">
      <c r="B63" s="3"/>
      <c r="C63" s="3"/>
      <c r="D63" s="3"/>
      <c r="E63" s="3"/>
      <c r="F63" s="3"/>
      <c r="G63" s="3"/>
      <c r="H63" s="3"/>
      <c r="I63" s="3"/>
      <c r="J63" s="3"/>
      <c r="K63" s="17"/>
      <c r="L63" s="17"/>
      <c r="M63" s="17"/>
      <c r="N63" s="17"/>
      <c r="O63" s="17"/>
      <c r="P63" s="17"/>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c r="HY63" s="16"/>
      <c r="HZ63" s="16"/>
      <c r="IA63" s="16"/>
      <c r="IB63" s="16"/>
      <c r="IC63" s="16"/>
      <c r="ID63" s="16"/>
      <c r="IE63" s="16"/>
      <c r="IF63" s="16"/>
      <c r="IG63" s="16"/>
      <c r="IH63" s="16"/>
      <c r="II63" s="16"/>
      <c r="IJ63" s="16"/>
      <c r="IK63" s="16"/>
      <c r="IL63" s="16"/>
      <c r="IM63" s="16"/>
      <c r="IN63" s="16"/>
      <c r="IO63" s="16"/>
      <c r="IP63" s="16"/>
      <c r="IQ63" s="16"/>
      <c r="IR63" s="16"/>
      <c r="IS63" s="16"/>
      <c r="IT63" s="16"/>
      <c r="IU63" s="16"/>
      <c r="IV63" s="16"/>
      <c r="IW63" s="16"/>
      <c r="IX63" s="16"/>
      <c r="IY63" s="16"/>
      <c r="IZ63" s="16"/>
      <c r="JA63" s="16"/>
      <c r="JB63" s="16"/>
      <c r="JC63" s="16"/>
      <c r="JD63" s="16"/>
      <c r="JE63" s="16"/>
      <c r="JF63" s="16"/>
      <c r="JG63" s="16"/>
      <c r="JH63" s="16"/>
      <c r="JI63" s="16"/>
      <c r="JJ63" s="16"/>
      <c r="JK63" s="16"/>
      <c r="JL63" s="16"/>
      <c r="JM63" s="16"/>
      <c r="JN63" s="16"/>
    </row>
    <row r="64" spans="2:274" ht="12.75" customHeight="1" x14ac:dyDescent="0.25">
      <c r="B64" s="3"/>
      <c r="C64" s="3"/>
      <c r="D64" s="3"/>
      <c r="E64" s="3"/>
      <c r="F64" s="3"/>
      <c r="G64" s="3"/>
      <c r="H64" s="3"/>
      <c r="I64" s="3"/>
      <c r="J64" s="3"/>
      <c r="K64" s="17"/>
      <c r="L64" s="17"/>
      <c r="M64" s="17"/>
      <c r="N64" s="17"/>
      <c r="O64" s="17"/>
      <c r="P64" s="17"/>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c r="GJ64" s="16"/>
      <c r="GK64" s="16"/>
      <c r="GL64" s="16"/>
      <c r="GM64" s="16"/>
      <c r="GN64" s="16"/>
      <c r="GO64" s="16"/>
      <c r="GP64" s="16"/>
      <c r="GQ64" s="16"/>
      <c r="GR64" s="16"/>
      <c r="GS64" s="16"/>
      <c r="GT64" s="16"/>
      <c r="GU64" s="16"/>
      <c r="GV64" s="16"/>
      <c r="GW64" s="16"/>
      <c r="GX64" s="16"/>
      <c r="GY64" s="16"/>
      <c r="GZ64" s="16"/>
      <c r="HA64" s="16"/>
      <c r="HB64" s="16"/>
      <c r="HC64" s="16"/>
      <c r="HD64" s="16"/>
      <c r="HE64" s="16"/>
      <c r="HF64" s="16"/>
      <c r="HG64" s="16"/>
      <c r="HH64" s="16"/>
      <c r="HI64" s="16"/>
      <c r="HJ64" s="16"/>
      <c r="HK64" s="16"/>
      <c r="HL64" s="16"/>
      <c r="HM64" s="16"/>
      <c r="HN64" s="16"/>
      <c r="HO64" s="16"/>
      <c r="HP64" s="16"/>
      <c r="HQ64" s="16"/>
      <c r="HR64" s="16"/>
      <c r="HS64" s="16"/>
      <c r="HT64" s="16"/>
      <c r="HU64" s="16"/>
      <c r="HV64" s="16"/>
      <c r="HW64" s="16"/>
      <c r="HX64" s="16"/>
      <c r="HY64" s="16"/>
      <c r="HZ64" s="16"/>
      <c r="IA64" s="16"/>
      <c r="IB64" s="16"/>
      <c r="IC64" s="16"/>
      <c r="ID64" s="16"/>
      <c r="IE64" s="16"/>
      <c r="IF64" s="16"/>
      <c r="IG64" s="16"/>
      <c r="IH64" s="16"/>
      <c r="II64" s="16"/>
      <c r="IJ64" s="16"/>
      <c r="IK64" s="16"/>
      <c r="IL64" s="16"/>
      <c r="IM64" s="16"/>
      <c r="IN64" s="16"/>
      <c r="IO64" s="16"/>
      <c r="IP64" s="16"/>
      <c r="IQ64" s="16"/>
      <c r="IR64" s="16"/>
      <c r="IS64" s="16"/>
      <c r="IT64" s="16"/>
      <c r="IU64" s="16"/>
      <c r="IV64" s="16"/>
      <c r="IW64" s="16"/>
      <c r="IX64" s="16"/>
      <c r="IY64" s="16"/>
      <c r="IZ64" s="16"/>
      <c r="JA64" s="16"/>
      <c r="JB64" s="16"/>
      <c r="JC64" s="16"/>
      <c r="JD64" s="16"/>
      <c r="JE64" s="16"/>
      <c r="JF64" s="16"/>
      <c r="JG64" s="16"/>
      <c r="JH64" s="16"/>
      <c r="JI64" s="16"/>
      <c r="JJ64" s="16"/>
      <c r="JK64" s="16"/>
      <c r="JL64" s="16"/>
      <c r="JM64" s="16"/>
      <c r="JN64" s="16"/>
    </row>
    <row r="65" spans="2:274" ht="12.75" customHeight="1" x14ac:dyDescent="0.25">
      <c r="B65" s="3"/>
      <c r="C65" s="3"/>
      <c r="D65" s="3"/>
      <c r="E65" s="3"/>
      <c r="F65" s="3"/>
      <c r="G65" s="3"/>
      <c r="H65" s="3"/>
      <c r="I65" s="3"/>
      <c r="J65" s="3"/>
      <c r="K65" s="17"/>
      <c r="L65" s="17"/>
      <c r="M65" s="17"/>
      <c r="N65" s="17"/>
      <c r="O65" s="17"/>
      <c r="P65" s="17"/>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16"/>
      <c r="GM65" s="16"/>
      <c r="GN65" s="16"/>
      <c r="GO65" s="16"/>
      <c r="GP65" s="16"/>
      <c r="GQ65" s="16"/>
      <c r="GR65" s="16"/>
      <c r="GS65" s="16"/>
      <c r="GT65" s="16"/>
      <c r="GU65" s="16"/>
      <c r="GV65" s="16"/>
      <c r="GW65" s="16"/>
      <c r="GX65" s="16"/>
      <c r="GY65" s="16"/>
      <c r="GZ65" s="16"/>
      <c r="HA65" s="16"/>
      <c r="HB65" s="16"/>
      <c r="HC65" s="16"/>
      <c r="HD65" s="16"/>
      <c r="HE65" s="16"/>
      <c r="HF65" s="16"/>
      <c r="HG65" s="16"/>
      <c r="HH65" s="16"/>
      <c r="HI65" s="16"/>
      <c r="HJ65" s="16"/>
      <c r="HK65" s="16"/>
      <c r="HL65" s="16"/>
      <c r="HM65" s="16"/>
      <c r="HN65" s="16"/>
      <c r="HO65" s="16"/>
      <c r="HP65" s="16"/>
      <c r="HQ65" s="16"/>
      <c r="HR65" s="16"/>
      <c r="HS65" s="16"/>
      <c r="HT65" s="16"/>
      <c r="HU65" s="16"/>
      <c r="HV65" s="16"/>
      <c r="HW65" s="16"/>
      <c r="HX65" s="16"/>
      <c r="HY65" s="16"/>
      <c r="HZ65" s="16"/>
      <c r="IA65" s="16"/>
      <c r="IB65" s="16"/>
      <c r="IC65" s="16"/>
      <c r="ID65" s="16"/>
      <c r="IE65" s="16"/>
      <c r="IF65" s="16"/>
      <c r="IG65" s="16"/>
      <c r="IH65" s="16"/>
      <c r="II65" s="16"/>
      <c r="IJ65" s="16"/>
      <c r="IK65" s="16"/>
      <c r="IL65" s="16"/>
      <c r="IM65" s="16"/>
      <c r="IN65" s="16"/>
      <c r="IO65" s="16"/>
      <c r="IP65" s="16"/>
      <c r="IQ65" s="16"/>
      <c r="IR65" s="16"/>
      <c r="IS65" s="16"/>
      <c r="IT65" s="16"/>
      <c r="IU65" s="16"/>
      <c r="IV65" s="16"/>
      <c r="IW65" s="16"/>
      <c r="IX65" s="16"/>
      <c r="IY65" s="16"/>
      <c r="IZ65" s="16"/>
      <c r="JA65" s="16"/>
      <c r="JB65" s="16"/>
      <c r="JC65" s="16"/>
      <c r="JD65" s="16"/>
      <c r="JE65" s="16"/>
      <c r="JF65" s="16"/>
      <c r="JG65" s="16"/>
      <c r="JH65" s="16"/>
      <c r="JI65" s="16"/>
      <c r="JJ65" s="16"/>
      <c r="JK65" s="16"/>
      <c r="JL65" s="16"/>
      <c r="JM65" s="16"/>
      <c r="JN65" s="16"/>
    </row>
    <row r="66" spans="2:274" ht="12.75" customHeight="1" x14ac:dyDescent="0.25">
      <c r="B66" s="3"/>
      <c r="C66" s="3"/>
      <c r="D66" s="3"/>
      <c r="E66" s="3"/>
      <c r="F66" s="3"/>
      <c r="G66" s="3"/>
      <c r="H66" s="3"/>
      <c r="I66" s="3"/>
      <c r="J66" s="3"/>
      <c r="K66" s="17"/>
      <c r="L66" s="17"/>
      <c r="M66" s="17"/>
      <c r="N66" s="17"/>
      <c r="O66" s="17"/>
      <c r="P66" s="17"/>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16"/>
      <c r="GM66" s="16"/>
      <c r="GN66" s="16"/>
      <c r="GO66" s="16"/>
      <c r="GP66" s="16"/>
      <c r="GQ66" s="16"/>
      <c r="GR66" s="16"/>
      <c r="GS66" s="16"/>
      <c r="GT66" s="16"/>
      <c r="GU66" s="16"/>
      <c r="GV66" s="16"/>
      <c r="GW66" s="16"/>
      <c r="GX66" s="16"/>
      <c r="GY66" s="16"/>
      <c r="GZ66" s="16"/>
      <c r="HA66" s="16"/>
      <c r="HB66" s="16"/>
      <c r="HC66" s="16"/>
      <c r="HD66" s="16"/>
      <c r="HE66" s="16"/>
      <c r="HF66" s="16"/>
      <c r="HG66" s="16"/>
      <c r="HH66" s="16"/>
      <c r="HI66" s="16"/>
      <c r="HJ66" s="16"/>
      <c r="HK66" s="16"/>
      <c r="HL66" s="16"/>
      <c r="HM66" s="16"/>
      <c r="HN66" s="16"/>
      <c r="HO66" s="16"/>
      <c r="HP66" s="16"/>
      <c r="HQ66" s="16"/>
      <c r="HR66" s="16"/>
      <c r="HS66" s="16"/>
      <c r="HT66" s="16"/>
      <c r="HU66" s="16"/>
      <c r="HV66" s="16"/>
      <c r="HW66" s="16"/>
      <c r="HX66" s="16"/>
      <c r="HY66" s="16"/>
      <c r="HZ66" s="16"/>
      <c r="IA66" s="16"/>
      <c r="IB66" s="16"/>
      <c r="IC66" s="16"/>
      <c r="ID66" s="16"/>
      <c r="IE66" s="16"/>
      <c r="IF66" s="16"/>
      <c r="IG66" s="16"/>
      <c r="IH66" s="16"/>
      <c r="II66" s="16"/>
      <c r="IJ66" s="16"/>
      <c r="IK66" s="16"/>
      <c r="IL66" s="16"/>
      <c r="IM66" s="16"/>
      <c r="IN66" s="16"/>
      <c r="IO66" s="16"/>
      <c r="IP66" s="16"/>
      <c r="IQ66" s="16"/>
      <c r="IR66" s="16"/>
      <c r="IS66" s="16"/>
      <c r="IT66" s="16"/>
      <c r="IU66" s="16"/>
      <c r="IV66" s="16"/>
      <c r="IW66" s="16"/>
      <c r="IX66" s="16"/>
      <c r="IY66" s="16"/>
      <c r="IZ66" s="16"/>
      <c r="JA66" s="16"/>
      <c r="JB66" s="16"/>
      <c r="JC66" s="16"/>
      <c r="JD66" s="16"/>
      <c r="JE66" s="16"/>
      <c r="JF66" s="16"/>
      <c r="JG66" s="16"/>
      <c r="JH66" s="16"/>
      <c r="JI66" s="16"/>
      <c r="JJ66" s="16"/>
      <c r="JK66" s="16"/>
      <c r="JL66" s="16"/>
      <c r="JM66" s="16"/>
      <c r="JN66" s="16"/>
    </row>
    <row r="67" spans="2:274" ht="12.75" customHeight="1" x14ac:dyDescent="0.25">
      <c r="B67" s="3"/>
      <c r="C67" s="3"/>
      <c r="D67" s="3"/>
      <c r="E67" s="3"/>
      <c r="F67" s="3"/>
      <c r="G67" s="3"/>
      <c r="H67" s="3"/>
      <c r="I67" s="3"/>
      <c r="J67" s="3"/>
      <c r="K67" s="17"/>
      <c r="L67" s="17"/>
      <c r="M67" s="17"/>
      <c r="N67" s="17"/>
      <c r="O67" s="17"/>
      <c r="P67" s="17"/>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c r="FZ67" s="16"/>
      <c r="GA67" s="16"/>
      <c r="GB67" s="16"/>
      <c r="GC67" s="16"/>
      <c r="GD67" s="16"/>
      <c r="GE67" s="16"/>
      <c r="GF67" s="16"/>
      <c r="GG67" s="16"/>
      <c r="GH67" s="16"/>
      <c r="GI67" s="16"/>
      <c r="GJ67" s="16"/>
      <c r="GK67" s="16"/>
      <c r="GL67" s="16"/>
      <c r="GM67" s="16"/>
      <c r="GN67" s="16"/>
      <c r="GO67" s="16"/>
      <c r="GP67" s="16"/>
      <c r="GQ67" s="16"/>
      <c r="GR67" s="16"/>
      <c r="GS67" s="16"/>
      <c r="GT67" s="16"/>
      <c r="GU67" s="16"/>
      <c r="GV67" s="16"/>
      <c r="GW67" s="16"/>
      <c r="GX67" s="16"/>
      <c r="GY67" s="16"/>
      <c r="GZ67" s="16"/>
      <c r="HA67" s="16"/>
      <c r="HB67" s="16"/>
      <c r="HC67" s="16"/>
      <c r="HD67" s="16"/>
      <c r="HE67" s="16"/>
      <c r="HF67" s="16"/>
      <c r="HG67" s="16"/>
      <c r="HH67" s="16"/>
      <c r="HI67" s="16"/>
      <c r="HJ67" s="16"/>
      <c r="HK67" s="16"/>
      <c r="HL67" s="16"/>
      <c r="HM67" s="16"/>
      <c r="HN67" s="16"/>
      <c r="HO67" s="16"/>
      <c r="HP67" s="16"/>
      <c r="HQ67" s="16"/>
      <c r="HR67" s="16"/>
      <c r="HS67" s="16"/>
      <c r="HT67" s="16"/>
      <c r="HU67" s="16"/>
      <c r="HV67" s="16"/>
      <c r="HW67" s="16"/>
      <c r="HX67" s="16"/>
      <c r="HY67" s="16"/>
      <c r="HZ67" s="16"/>
      <c r="IA67" s="16"/>
      <c r="IB67" s="16"/>
      <c r="IC67" s="16"/>
      <c r="ID67" s="16"/>
      <c r="IE67" s="16"/>
      <c r="IF67" s="16"/>
      <c r="IG67" s="16"/>
      <c r="IH67" s="16"/>
      <c r="II67" s="16"/>
      <c r="IJ67" s="16"/>
      <c r="IK67" s="16"/>
      <c r="IL67" s="16"/>
      <c r="IM67" s="16"/>
      <c r="IN67" s="16"/>
      <c r="IO67" s="16"/>
      <c r="IP67" s="16"/>
      <c r="IQ67" s="16"/>
      <c r="IR67" s="16"/>
      <c r="IS67" s="16"/>
      <c r="IT67" s="16"/>
      <c r="IU67" s="16"/>
      <c r="IV67" s="16"/>
      <c r="IW67" s="16"/>
      <c r="IX67" s="16"/>
      <c r="IY67" s="16"/>
      <c r="IZ67" s="16"/>
      <c r="JA67" s="16"/>
      <c r="JB67" s="16"/>
      <c r="JC67" s="16"/>
      <c r="JD67" s="16"/>
      <c r="JE67" s="16"/>
      <c r="JF67" s="16"/>
      <c r="JG67" s="16"/>
      <c r="JH67" s="16"/>
      <c r="JI67" s="16"/>
      <c r="JJ67" s="16"/>
      <c r="JK67" s="16"/>
      <c r="JL67" s="16"/>
      <c r="JM67" s="16"/>
      <c r="JN67" s="16"/>
    </row>
    <row r="68" spans="2:274" ht="12.75" customHeight="1" x14ac:dyDescent="0.25">
      <c r="B68" s="3"/>
      <c r="C68" s="3"/>
      <c r="D68" s="3"/>
      <c r="E68" s="3"/>
      <c r="F68" s="3"/>
      <c r="G68" s="3"/>
      <c r="H68" s="3"/>
      <c r="I68" s="3"/>
      <c r="J68" s="3"/>
      <c r="K68" s="17"/>
      <c r="L68" s="17"/>
      <c r="M68" s="17"/>
      <c r="N68" s="17"/>
      <c r="O68" s="17"/>
      <c r="P68" s="17"/>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16"/>
      <c r="GM68" s="16"/>
      <c r="GN68" s="16"/>
      <c r="GO68" s="16"/>
      <c r="GP68" s="16"/>
      <c r="GQ68" s="16"/>
      <c r="GR68" s="16"/>
      <c r="GS68" s="16"/>
      <c r="GT68" s="16"/>
      <c r="GU68" s="16"/>
      <c r="GV68" s="16"/>
      <c r="GW68" s="16"/>
      <c r="GX68" s="16"/>
      <c r="GY68" s="16"/>
      <c r="GZ68" s="16"/>
      <c r="HA68" s="16"/>
      <c r="HB68" s="16"/>
      <c r="HC68" s="16"/>
      <c r="HD68" s="16"/>
      <c r="HE68" s="16"/>
      <c r="HF68" s="16"/>
      <c r="HG68" s="16"/>
      <c r="HH68" s="16"/>
      <c r="HI68" s="16"/>
      <c r="HJ68" s="16"/>
      <c r="HK68" s="16"/>
      <c r="HL68" s="16"/>
      <c r="HM68" s="16"/>
      <c r="HN68" s="16"/>
      <c r="HO68" s="16"/>
      <c r="HP68" s="16"/>
      <c r="HQ68" s="16"/>
      <c r="HR68" s="16"/>
      <c r="HS68" s="16"/>
      <c r="HT68" s="16"/>
      <c r="HU68" s="16"/>
      <c r="HV68" s="16"/>
      <c r="HW68" s="16"/>
      <c r="HX68" s="16"/>
      <c r="HY68" s="16"/>
      <c r="HZ68" s="16"/>
      <c r="IA68" s="16"/>
      <c r="IB68" s="16"/>
      <c r="IC68" s="16"/>
      <c r="ID68" s="16"/>
      <c r="IE68" s="16"/>
      <c r="IF68" s="16"/>
      <c r="IG68" s="16"/>
      <c r="IH68" s="16"/>
      <c r="II68" s="16"/>
      <c r="IJ68" s="16"/>
      <c r="IK68" s="16"/>
      <c r="IL68" s="16"/>
      <c r="IM68" s="16"/>
      <c r="IN68" s="16"/>
      <c r="IO68" s="16"/>
      <c r="IP68" s="16"/>
      <c r="IQ68" s="16"/>
      <c r="IR68" s="16"/>
      <c r="IS68" s="16"/>
      <c r="IT68" s="16"/>
      <c r="IU68" s="16"/>
      <c r="IV68" s="16"/>
      <c r="IW68" s="16"/>
      <c r="IX68" s="16"/>
      <c r="IY68" s="16"/>
      <c r="IZ68" s="16"/>
      <c r="JA68" s="16"/>
      <c r="JB68" s="16"/>
      <c r="JC68" s="16"/>
      <c r="JD68" s="16"/>
      <c r="JE68" s="16"/>
      <c r="JF68" s="16"/>
      <c r="JG68" s="16"/>
      <c r="JH68" s="16"/>
      <c r="JI68" s="16"/>
      <c r="JJ68" s="16"/>
      <c r="JK68" s="16"/>
      <c r="JL68" s="16"/>
      <c r="JM68" s="16"/>
      <c r="JN68" s="16"/>
    </row>
    <row r="69" spans="2:274" ht="12.75" customHeight="1" x14ac:dyDescent="0.25">
      <c r="B69" s="3"/>
      <c r="C69" s="3"/>
      <c r="D69" s="3"/>
      <c r="E69" s="3"/>
      <c r="F69" s="3"/>
      <c r="G69" s="3"/>
      <c r="H69" s="3"/>
      <c r="I69" s="3"/>
      <c r="J69" s="3"/>
      <c r="K69" s="17"/>
      <c r="L69" s="17"/>
      <c r="M69" s="17"/>
      <c r="N69" s="17"/>
      <c r="O69" s="17"/>
      <c r="P69" s="17"/>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16"/>
      <c r="GM69" s="16"/>
      <c r="GN69" s="16"/>
      <c r="GO69" s="16"/>
      <c r="GP69" s="16"/>
      <c r="GQ69" s="16"/>
      <c r="GR69" s="16"/>
      <c r="GS69" s="16"/>
      <c r="GT69" s="16"/>
      <c r="GU69" s="16"/>
      <c r="GV69" s="16"/>
      <c r="GW69" s="16"/>
      <c r="GX69" s="16"/>
      <c r="GY69" s="16"/>
      <c r="GZ69" s="16"/>
      <c r="HA69" s="16"/>
      <c r="HB69" s="16"/>
      <c r="HC69" s="16"/>
      <c r="HD69" s="16"/>
      <c r="HE69" s="16"/>
      <c r="HF69" s="16"/>
      <c r="HG69" s="16"/>
      <c r="HH69" s="16"/>
      <c r="HI69" s="16"/>
      <c r="HJ69" s="16"/>
      <c r="HK69" s="16"/>
      <c r="HL69" s="16"/>
      <c r="HM69" s="16"/>
      <c r="HN69" s="16"/>
      <c r="HO69" s="16"/>
      <c r="HP69" s="16"/>
      <c r="HQ69" s="16"/>
      <c r="HR69" s="16"/>
      <c r="HS69" s="16"/>
      <c r="HT69" s="16"/>
      <c r="HU69" s="16"/>
      <c r="HV69" s="16"/>
      <c r="HW69" s="16"/>
      <c r="HX69" s="16"/>
      <c r="HY69" s="16"/>
      <c r="HZ69" s="16"/>
      <c r="IA69" s="16"/>
      <c r="IB69" s="16"/>
      <c r="IC69" s="16"/>
      <c r="ID69" s="16"/>
      <c r="IE69" s="16"/>
      <c r="IF69" s="16"/>
      <c r="IG69" s="16"/>
      <c r="IH69" s="16"/>
      <c r="II69" s="16"/>
      <c r="IJ69" s="16"/>
      <c r="IK69" s="16"/>
      <c r="IL69" s="16"/>
      <c r="IM69" s="16"/>
      <c r="IN69" s="16"/>
      <c r="IO69" s="16"/>
      <c r="IP69" s="16"/>
      <c r="IQ69" s="16"/>
      <c r="IR69" s="16"/>
      <c r="IS69" s="16"/>
      <c r="IT69" s="16"/>
      <c r="IU69" s="16"/>
      <c r="IV69" s="16"/>
      <c r="IW69" s="16"/>
      <c r="IX69" s="16"/>
      <c r="IY69" s="16"/>
      <c r="IZ69" s="16"/>
      <c r="JA69" s="16"/>
      <c r="JB69" s="16"/>
      <c r="JC69" s="16"/>
      <c r="JD69" s="16"/>
      <c r="JE69" s="16"/>
      <c r="JF69" s="16"/>
      <c r="JG69" s="16"/>
      <c r="JH69" s="16"/>
      <c r="JI69" s="16"/>
      <c r="JJ69" s="16"/>
      <c r="JK69" s="16"/>
      <c r="JL69" s="16"/>
      <c r="JM69" s="16"/>
      <c r="JN69" s="16"/>
    </row>
    <row r="70" spans="2:274" ht="12.75" customHeight="1" x14ac:dyDescent="0.25">
      <c r="B70" s="3"/>
      <c r="C70" s="3"/>
      <c r="D70" s="3"/>
      <c r="E70" s="3"/>
      <c r="F70" s="3"/>
      <c r="G70" s="3"/>
      <c r="H70" s="3"/>
      <c r="I70" s="3"/>
      <c r="J70" s="3"/>
      <c r="K70" s="17"/>
      <c r="L70" s="17"/>
      <c r="M70" s="17"/>
      <c r="N70" s="17"/>
      <c r="O70" s="17"/>
      <c r="P70" s="17"/>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16"/>
      <c r="GM70" s="16"/>
      <c r="GN70" s="16"/>
      <c r="GO70" s="16"/>
      <c r="GP70" s="16"/>
      <c r="GQ70" s="16"/>
      <c r="GR70" s="16"/>
      <c r="GS70" s="16"/>
      <c r="GT70" s="16"/>
      <c r="GU70" s="16"/>
      <c r="GV70" s="16"/>
      <c r="GW70" s="16"/>
      <c r="GX70" s="16"/>
      <c r="GY70" s="16"/>
      <c r="GZ70" s="16"/>
      <c r="HA70" s="16"/>
      <c r="HB70" s="16"/>
      <c r="HC70" s="16"/>
      <c r="HD70" s="16"/>
      <c r="HE70" s="16"/>
      <c r="HF70" s="16"/>
      <c r="HG70" s="16"/>
      <c r="HH70" s="16"/>
      <c r="HI70" s="16"/>
      <c r="HJ70" s="16"/>
      <c r="HK70" s="16"/>
      <c r="HL70" s="16"/>
      <c r="HM70" s="16"/>
      <c r="HN70" s="16"/>
      <c r="HO70" s="16"/>
      <c r="HP70" s="16"/>
      <c r="HQ70" s="16"/>
      <c r="HR70" s="16"/>
      <c r="HS70" s="16"/>
      <c r="HT70" s="16"/>
      <c r="HU70" s="16"/>
      <c r="HV70" s="16"/>
      <c r="HW70" s="16"/>
      <c r="HX70" s="16"/>
      <c r="HY70" s="16"/>
      <c r="HZ70" s="16"/>
      <c r="IA70" s="16"/>
      <c r="IB70" s="16"/>
      <c r="IC70" s="16"/>
      <c r="ID70" s="16"/>
      <c r="IE70" s="16"/>
      <c r="IF70" s="16"/>
      <c r="IG70" s="16"/>
      <c r="IH70" s="16"/>
      <c r="II70" s="16"/>
      <c r="IJ70" s="16"/>
      <c r="IK70" s="16"/>
      <c r="IL70" s="16"/>
      <c r="IM70" s="16"/>
      <c r="IN70" s="16"/>
      <c r="IO70" s="16"/>
      <c r="IP70" s="16"/>
      <c r="IQ70" s="16"/>
      <c r="IR70" s="16"/>
      <c r="IS70" s="16"/>
      <c r="IT70" s="16"/>
      <c r="IU70" s="16"/>
      <c r="IV70" s="16"/>
      <c r="IW70" s="16"/>
      <c r="IX70" s="16"/>
      <c r="IY70" s="16"/>
      <c r="IZ70" s="16"/>
      <c r="JA70" s="16"/>
      <c r="JB70" s="16"/>
      <c r="JC70" s="16"/>
      <c r="JD70" s="16"/>
      <c r="JE70" s="16"/>
      <c r="JF70" s="16"/>
      <c r="JG70" s="16"/>
      <c r="JH70" s="16"/>
      <c r="JI70" s="16"/>
      <c r="JJ70" s="16"/>
      <c r="JK70" s="16"/>
      <c r="JL70" s="16"/>
      <c r="JM70" s="16"/>
      <c r="JN70" s="16"/>
    </row>
    <row r="71" spans="2:274" ht="12.75" customHeight="1" x14ac:dyDescent="0.25">
      <c r="B71" s="3"/>
      <c r="C71" s="3"/>
      <c r="D71" s="3"/>
      <c r="E71" s="3"/>
      <c r="F71" s="3"/>
      <c r="G71" s="3"/>
      <c r="H71" s="3"/>
      <c r="I71" s="3"/>
      <c r="J71" s="3"/>
      <c r="K71" s="17"/>
      <c r="L71" s="17"/>
      <c r="M71" s="17"/>
      <c r="N71" s="17"/>
      <c r="O71" s="17"/>
      <c r="P71" s="17"/>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16"/>
      <c r="GM71" s="16"/>
      <c r="GN71" s="16"/>
      <c r="GO71" s="16"/>
      <c r="GP71" s="16"/>
      <c r="GQ71" s="16"/>
      <c r="GR71" s="16"/>
      <c r="GS71" s="16"/>
      <c r="GT71" s="16"/>
      <c r="GU71" s="16"/>
      <c r="GV71" s="16"/>
      <c r="GW71" s="16"/>
      <c r="GX71" s="16"/>
      <c r="GY71" s="16"/>
      <c r="GZ71" s="16"/>
      <c r="HA71" s="16"/>
      <c r="HB71" s="16"/>
      <c r="HC71" s="16"/>
      <c r="HD71" s="16"/>
      <c r="HE71" s="16"/>
      <c r="HF71" s="16"/>
      <c r="HG71" s="16"/>
      <c r="HH71" s="16"/>
      <c r="HI71" s="16"/>
      <c r="HJ71" s="16"/>
      <c r="HK71" s="16"/>
      <c r="HL71" s="16"/>
      <c r="HM71" s="16"/>
      <c r="HN71" s="16"/>
      <c r="HO71" s="16"/>
      <c r="HP71" s="16"/>
      <c r="HQ71" s="16"/>
      <c r="HR71" s="16"/>
      <c r="HS71" s="16"/>
      <c r="HT71" s="16"/>
      <c r="HU71" s="16"/>
      <c r="HV71" s="16"/>
      <c r="HW71" s="16"/>
      <c r="HX71" s="16"/>
      <c r="HY71" s="16"/>
      <c r="HZ71" s="16"/>
      <c r="IA71" s="16"/>
      <c r="IB71" s="16"/>
      <c r="IC71" s="16"/>
      <c r="ID71" s="16"/>
      <c r="IE71" s="16"/>
      <c r="IF71" s="16"/>
      <c r="IG71" s="16"/>
      <c r="IH71" s="16"/>
      <c r="II71" s="16"/>
      <c r="IJ71" s="16"/>
      <c r="IK71" s="16"/>
      <c r="IL71" s="16"/>
      <c r="IM71" s="16"/>
      <c r="IN71" s="16"/>
      <c r="IO71" s="16"/>
      <c r="IP71" s="16"/>
      <c r="IQ71" s="16"/>
      <c r="IR71" s="16"/>
      <c r="IS71" s="16"/>
      <c r="IT71" s="16"/>
      <c r="IU71" s="16"/>
      <c r="IV71" s="16"/>
      <c r="IW71" s="16"/>
      <c r="IX71" s="16"/>
      <c r="IY71" s="16"/>
      <c r="IZ71" s="16"/>
      <c r="JA71" s="16"/>
      <c r="JB71" s="16"/>
      <c r="JC71" s="16"/>
      <c r="JD71" s="16"/>
      <c r="JE71" s="16"/>
      <c r="JF71" s="16"/>
      <c r="JG71" s="16"/>
      <c r="JH71" s="16"/>
      <c r="JI71" s="16"/>
      <c r="JJ71" s="16"/>
      <c r="JK71" s="16"/>
      <c r="JL71" s="16"/>
      <c r="JM71" s="16"/>
      <c r="JN71" s="16"/>
    </row>
    <row r="72" spans="2:274" ht="12.75" customHeight="1" x14ac:dyDescent="0.25">
      <c r="B72" s="3"/>
      <c r="C72" s="3"/>
      <c r="D72" s="3"/>
      <c r="E72" s="3"/>
      <c r="F72" s="3"/>
      <c r="G72" s="3"/>
      <c r="H72" s="3"/>
      <c r="I72" s="3"/>
      <c r="J72" s="3"/>
      <c r="K72" s="17"/>
      <c r="L72" s="17"/>
      <c r="M72" s="17"/>
      <c r="N72" s="17"/>
      <c r="O72" s="17"/>
      <c r="P72" s="17"/>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c r="HY72" s="16"/>
      <c r="HZ72" s="16"/>
      <c r="IA72" s="16"/>
      <c r="IB72" s="16"/>
      <c r="IC72" s="16"/>
      <c r="ID72" s="16"/>
      <c r="IE72" s="16"/>
      <c r="IF72" s="16"/>
      <c r="IG72" s="16"/>
      <c r="IH72" s="16"/>
      <c r="II72" s="16"/>
      <c r="IJ72" s="16"/>
      <c r="IK72" s="16"/>
      <c r="IL72" s="16"/>
      <c r="IM72" s="16"/>
      <c r="IN72" s="16"/>
      <c r="IO72" s="16"/>
      <c r="IP72" s="16"/>
      <c r="IQ72" s="16"/>
      <c r="IR72" s="16"/>
      <c r="IS72" s="16"/>
      <c r="IT72" s="16"/>
      <c r="IU72" s="16"/>
      <c r="IV72" s="16"/>
      <c r="IW72" s="16"/>
      <c r="IX72" s="16"/>
      <c r="IY72" s="16"/>
      <c r="IZ72" s="16"/>
      <c r="JA72" s="16"/>
      <c r="JB72" s="16"/>
      <c r="JC72" s="16"/>
      <c r="JD72" s="16"/>
      <c r="JE72" s="16"/>
      <c r="JF72" s="16"/>
      <c r="JG72" s="16"/>
      <c r="JH72" s="16"/>
      <c r="JI72" s="16"/>
      <c r="JJ72" s="16"/>
      <c r="JK72" s="16"/>
      <c r="JL72" s="16"/>
      <c r="JM72" s="16"/>
      <c r="JN72" s="16"/>
    </row>
    <row r="73" spans="2:274" ht="12.75" customHeight="1" x14ac:dyDescent="0.25">
      <c r="B73" s="3"/>
      <c r="C73" s="3"/>
      <c r="D73" s="3"/>
      <c r="E73" s="3"/>
      <c r="F73" s="3"/>
      <c r="G73" s="3"/>
      <c r="H73" s="3"/>
      <c r="I73" s="3"/>
      <c r="J73" s="3"/>
      <c r="K73" s="17"/>
      <c r="L73" s="17"/>
      <c r="M73" s="17"/>
      <c r="N73" s="17"/>
      <c r="O73" s="17"/>
      <c r="P73" s="17"/>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c r="IO73" s="16"/>
      <c r="IP73" s="16"/>
      <c r="IQ73" s="16"/>
      <c r="IR73" s="16"/>
      <c r="IS73" s="16"/>
      <c r="IT73" s="16"/>
      <c r="IU73" s="16"/>
      <c r="IV73" s="16"/>
      <c r="IW73" s="16"/>
      <c r="IX73" s="16"/>
      <c r="IY73" s="16"/>
      <c r="IZ73" s="16"/>
      <c r="JA73" s="16"/>
      <c r="JB73" s="16"/>
      <c r="JC73" s="16"/>
      <c r="JD73" s="16"/>
      <c r="JE73" s="16"/>
      <c r="JF73" s="16"/>
      <c r="JG73" s="16"/>
      <c r="JH73" s="16"/>
      <c r="JI73" s="16"/>
      <c r="JJ73" s="16"/>
      <c r="JK73" s="16"/>
      <c r="JL73" s="16"/>
      <c r="JM73" s="16"/>
      <c r="JN73" s="16"/>
    </row>
    <row r="74" spans="2:274" ht="12.75" customHeight="1" x14ac:dyDescent="0.25">
      <c r="B74" s="3"/>
      <c r="C74" s="3"/>
      <c r="D74" s="3"/>
      <c r="E74" s="3"/>
      <c r="F74" s="3"/>
      <c r="G74" s="3"/>
      <c r="H74" s="3"/>
      <c r="I74" s="3"/>
      <c r="J74" s="3"/>
      <c r="K74" s="17"/>
      <c r="L74" s="17"/>
      <c r="M74" s="17"/>
      <c r="N74" s="17"/>
      <c r="O74" s="17"/>
      <c r="P74" s="17"/>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c r="GC74" s="16"/>
      <c r="GD74" s="16"/>
      <c r="GE74" s="16"/>
      <c r="GF74" s="16"/>
      <c r="GG74" s="16"/>
      <c r="GH74" s="16"/>
      <c r="GI74" s="16"/>
      <c r="GJ74" s="16"/>
      <c r="GK74" s="16"/>
      <c r="GL74" s="16"/>
      <c r="GM74" s="16"/>
      <c r="GN74" s="16"/>
      <c r="GO74" s="16"/>
      <c r="GP74" s="16"/>
      <c r="GQ74" s="16"/>
      <c r="GR74" s="16"/>
      <c r="GS74" s="16"/>
      <c r="GT74" s="16"/>
      <c r="GU74" s="16"/>
      <c r="GV74" s="16"/>
      <c r="GW74" s="16"/>
      <c r="GX74" s="16"/>
      <c r="GY74" s="16"/>
      <c r="GZ74" s="16"/>
      <c r="HA74" s="16"/>
      <c r="HB74" s="16"/>
      <c r="HC74" s="16"/>
      <c r="HD74" s="16"/>
      <c r="HE74" s="16"/>
      <c r="HF74" s="16"/>
      <c r="HG74" s="16"/>
      <c r="HH74" s="16"/>
      <c r="HI74" s="16"/>
      <c r="HJ74" s="16"/>
      <c r="HK74" s="16"/>
      <c r="HL74" s="16"/>
      <c r="HM74" s="16"/>
      <c r="HN74" s="16"/>
      <c r="HO74" s="16"/>
      <c r="HP74" s="16"/>
      <c r="HQ74" s="16"/>
      <c r="HR74" s="16"/>
      <c r="HS74" s="16"/>
      <c r="HT74" s="16"/>
      <c r="HU74" s="16"/>
      <c r="HV74" s="16"/>
      <c r="HW74" s="16"/>
      <c r="HX74" s="16"/>
      <c r="HY74" s="16"/>
      <c r="HZ74" s="16"/>
      <c r="IA74" s="16"/>
      <c r="IB74" s="16"/>
      <c r="IC74" s="16"/>
      <c r="ID74" s="16"/>
      <c r="IE74" s="16"/>
      <c r="IF74" s="16"/>
      <c r="IG74" s="16"/>
      <c r="IH74" s="16"/>
      <c r="II74" s="16"/>
      <c r="IJ74" s="16"/>
      <c r="IK74" s="16"/>
      <c r="IL74" s="16"/>
      <c r="IM74" s="16"/>
      <c r="IN74" s="16"/>
      <c r="IO74" s="16"/>
      <c r="IP74" s="16"/>
      <c r="IQ74" s="16"/>
      <c r="IR74" s="16"/>
      <c r="IS74" s="16"/>
      <c r="IT74" s="16"/>
      <c r="IU74" s="16"/>
      <c r="IV74" s="16"/>
      <c r="IW74" s="16"/>
      <c r="IX74" s="16"/>
      <c r="IY74" s="16"/>
      <c r="IZ74" s="16"/>
      <c r="JA74" s="16"/>
      <c r="JB74" s="16"/>
      <c r="JC74" s="16"/>
      <c r="JD74" s="16"/>
      <c r="JE74" s="16"/>
      <c r="JF74" s="16"/>
      <c r="JG74" s="16"/>
      <c r="JH74" s="16"/>
      <c r="JI74" s="16"/>
      <c r="JJ74" s="16"/>
      <c r="JK74" s="16"/>
      <c r="JL74" s="16"/>
      <c r="JM74" s="16"/>
      <c r="JN74" s="16"/>
    </row>
    <row r="75" spans="2:274" ht="12.75" customHeight="1" x14ac:dyDescent="0.25">
      <c r="B75" s="3"/>
      <c r="C75" s="3"/>
      <c r="D75" s="3"/>
      <c r="E75" s="3"/>
      <c r="F75" s="3"/>
      <c r="G75" s="3"/>
      <c r="H75" s="3"/>
      <c r="I75" s="3"/>
      <c r="J75" s="3"/>
      <c r="K75" s="17"/>
      <c r="L75" s="17"/>
      <c r="M75" s="17"/>
      <c r="N75" s="17"/>
      <c r="O75" s="17"/>
      <c r="P75" s="17"/>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c r="GB75" s="16"/>
      <c r="GC75" s="16"/>
      <c r="GD75" s="16"/>
      <c r="GE75" s="16"/>
      <c r="GF75" s="16"/>
      <c r="GG75" s="16"/>
      <c r="GH75" s="16"/>
      <c r="GI75" s="16"/>
      <c r="GJ75" s="16"/>
      <c r="GK75" s="16"/>
      <c r="GL75" s="16"/>
      <c r="GM75" s="16"/>
      <c r="GN75" s="16"/>
      <c r="GO75" s="16"/>
      <c r="GP75" s="16"/>
      <c r="GQ75" s="16"/>
      <c r="GR75" s="16"/>
      <c r="GS75" s="16"/>
      <c r="GT75" s="16"/>
      <c r="GU75" s="16"/>
      <c r="GV75" s="16"/>
      <c r="GW75" s="16"/>
      <c r="GX75" s="16"/>
      <c r="GY75" s="16"/>
      <c r="GZ75" s="16"/>
      <c r="HA75" s="16"/>
      <c r="HB75" s="16"/>
      <c r="HC75" s="16"/>
      <c r="HD75" s="16"/>
      <c r="HE75" s="16"/>
      <c r="HF75" s="16"/>
      <c r="HG75" s="16"/>
      <c r="HH75" s="16"/>
      <c r="HI75" s="16"/>
      <c r="HJ75" s="16"/>
      <c r="HK75" s="16"/>
      <c r="HL75" s="16"/>
      <c r="HM75" s="16"/>
      <c r="HN75" s="16"/>
      <c r="HO75" s="16"/>
      <c r="HP75" s="16"/>
      <c r="HQ75" s="16"/>
      <c r="HR75" s="16"/>
      <c r="HS75" s="16"/>
      <c r="HT75" s="16"/>
      <c r="HU75" s="16"/>
      <c r="HV75" s="16"/>
      <c r="HW75" s="16"/>
      <c r="HX75" s="16"/>
      <c r="HY75" s="16"/>
      <c r="HZ75" s="16"/>
      <c r="IA75" s="16"/>
      <c r="IB75" s="16"/>
      <c r="IC75" s="16"/>
      <c r="ID75" s="16"/>
      <c r="IE75" s="16"/>
      <c r="IF75" s="16"/>
      <c r="IG75" s="16"/>
      <c r="IH75" s="16"/>
      <c r="II75" s="16"/>
      <c r="IJ75" s="16"/>
      <c r="IK75" s="16"/>
      <c r="IL75" s="16"/>
      <c r="IM75" s="16"/>
      <c r="IN75" s="16"/>
      <c r="IO75" s="16"/>
      <c r="IP75" s="16"/>
      <c r="IQ75" s="16"/>
      <c r="IR75" s="16"/>
      <c r="IS75" s="16"/>
      <c r="IT75" s="16"/>
      <c r="IU75" s="16"/>
      <c r="IV75" s="16"/>
      <c r="IW75" s="16"/>
      <c r="IX75" s="16"/>
      <c r="IY75" s="16"/>
      <c r="IZ75" s="16"/>
      <c r="JA75" s="16"/>
      <c r="JB75" s="16"/>
      <c r="JC75" s="16"/>
      <c r="JD75" s="16"/>
      <c r="JE75" s="16"/>
      <c r="JF75" s="16"/>
      <c r="JG75" s="16"/>
      <c r="JH75" s="16"/>
      <c r="JI75" s="16"/>
      <c r="JJ75" s="16"/>
      <c r="JK75" s="16"/>
      <c r="JL75" s="16"/>
      <c r="JM75" s="16"/>
      <c r="JN75" s="16"/>
    </row>
    <row r="76" spans="2:274" ht="12.75" customHeight="1" x14ac:dyDescent="0.25">
      <c r="B76" s="3"/>
      <c r="C76" s="3"/>
      <c r="D76" s="3"/>
      <c r="E76" s="3"/>
      <c r="F76" s="3"/>
      <c r="G76" s="3"/>
      <c r="H76" s="3"/>
      <c r="I76" s="3"/>
      <c r="J76" s="3"/>
      <c r="K76" s="17"/>
      <c r="L76" s="17"/>
      <c r="M76" s="17"/>
      <c r="N76" s="17"/>
      <c r="O76" s="17"/>
      <c r="P76" s="17"/>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c r="FS76" s="16"/>
      <c r="FT76" s="16"/>
      <c r="FU76" s="16"/>
      <c r="FV76" s="16"/>
      <c r="FW76" s="16"/>
      <c r="FX76" s="16"/>
      <c r="FY76" s="16"/>
      <c r="FZ76" s="16"/>
      <c r="GA76" s="16"/>
      <c r="GB76" s="16"/>
      <c r="GC76" s="16"/>
      <c r="GD76" s="16"/>
      <c r="GE76" s="16"/>
      <c r="GF76" s="16"/>
      <c r="GG76" s="16"/>
      <c r="GH76" s="16"/>
      <c r="GI76" s="16"/>
      <c r="GJ76" s="16"/>
      <c r="GK76" s="16"/>
      <c r="GL76" s="16"/>
      <c r="GM76" s="16"/>
      <c r="GN76" s="16"/>
      <c r="GO76" s="16"/>
      <c r="GP76" s="16"/>
      <c r="GQ76" s="16"/>
      <c r="GR76" s="16"/>
      <c r="GS76" s="16"/>
      <c r="GT76" s="16"/>
      <c r="GU76" s="16"/>
      <c r="GV76" s="16"/>
      <c r="GW76" s="16"/>
      <c r="GX76" s="16"/>
      <c r="GY76" s="16"/>
      <c r="GZ76" s="16"/>
      <c r="HA76" s="16"/>
      <c r="HB76" s="16"/>
      <c r="HC76" s="16"/>
      <c r="HD76" s="16"/>
      <c r="HE76" s="16"/>
      <c r="HF76" s="16"/>
      <c r="HG76" s="16"/>
      <c r="HH76" s="16"/>
      <c r="HI76" s="16"/>
      <c r="HJ76" s="16"/>
      <c r="HK76" s="16"/>
      <c r="HL76" s="16"/>
      <c r="HM76" s="16"/>
      <c r="HN76" s="16"/>
      <c r="HO76" s="16"/>
      <c r="HP76" s="16"/>
      <c r="HQ76" s="16"/>
      <c r="HR76" s="16"/>
      <c r="HS76" s="16"/>
      <c r="HT76" s="16"/>
      <c r="HU76" s="16"/>
      <c r="HV76" s="16"/>
      <c r="HW76" s="16"/>
      <c r="HX76" s="16"/>
      <c r="HY76" s="16"/>
      <c r="HZ76" s="16"/>
      <c r="IA76" s="16"/>
      <c r="IB76" s="16"/>
      <c r="IC76" s="16"/>
      <c r="ID76" s="16"/>
      <c r="IE76" s="16"/>
      <c r="IF76" s="16"/>
      <c r="IG76" s="16"/>
      <c r="IH76" s="16"/>
      <c r="II76" s="16"/>
      <c r="IJ76" s="16"/>
      <c r="IK76" s="16"/>
      <c r="IL76" s="16"/>
      <c r="IM76" s="16"/>
      <c r="IN76" s="16"/>
      <c r="IO76" s="16"/>
      <c r="IP76" s="16"/>
      <c r="IQ76" s="16"/>
      <c r="IR76" s="16"/>
      <c r="IS76" s="16"/>
      <c r="IT76" s="16"/>
      <c r="IU76" s="16"/>
      <c r="IV76" s="16"/>
      <c r="IW76" s="16"/>
      <c r="IX76" s="16"/>
      <c r="IY76" s="16"/>
      <c r="IZ76" s="16"/>
      <c r="JA76" s="16"/>
      <c r="JB76" s="16"/>
      <c r="JC76" s="16"/>
      <c r="JD76" s="16"/>
      <c r="JE76" s="16"/>
      <c r="JF76" s="16"/>
      <c r="JG76" s="16"/>
      <c r="JH76" s="16"/>
      <c r="JI76" s="16"/>
      <c r="JJ76" s="16"/>
      <c r="JK76" s="16"/>
      <c r="JL76" s="16"/>
      <c r="JM76" s="16"/>
      <c r="JN76" s="16"/>
    </row>
    <row r="77" spans="2:274" ht="12.75" customHeight="1" x14ac:dyDescent="0.25">
      <c r="B77" s="3"/>
      <c r="C77" s="3"/>
      <c r="D77" s="3"/>
      <c r="E77" s="3"/>
      <c r="F77" s="3"/>
      <c r="G77" s="3"/>
      <c r="H77" s="3"/>
      <c r="I77" s="3"/>
      <c r="J77" s="3"/>
      <c r="K77" s="17"/>
      <c r="L77" s="17"/>
      <c r="M77" s="17"/>
      <c r="N77" s="17"/>
      <c r="O77" s="17"/>
      <c r="P77" s="17"/>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c r="GH77" s="16"/>
      <c r="GI77" s="16"/>
      <c r="GJ77" s="16"/>
      <c r="GK77" s="16"/>
      <c r="GL77" s="16"/>
      <c r="GM77" s="16"/>
      <c r="GN77" s="16"/>
      <c r="GO77" s="16"/>
      <c r="GP77" s="16"/>
      <c r="GQ77" s="16"/>
      <c r="GR77" s="16"/>
      <c r="GS77" s="16"/>
      <c r="GT77" s="16"/>
      <c r="GU77" s="16"/>
      <c r="GV77" s="16"/>
      <c r="GW77" s="16"/>
      <c r="GX77" s="16"/>
      <c r="GY77" s="16"/>
      <c r="GZ77" s="16"/>
      <c r="HA77" s="16"/>
      <c r="HB77" s="16"/>
      <c r="HC77" s="16"/>
      <c r="HD77" s="16"/>
      <c r="HE77" s="16"/>
      <c r="HF77" s="16"/>
      <c r="HG77" s="16"/>
      <c r="HH77" s="16"/>
      <c r="HI77" s="16"/>
      <c r="HJ77" s="16"/>
      <c r="HK77" s="16"/>
      <c r="HL77" s="16"/>
      <c r="HM77" s="16"/>
      <c r="HN77" s="16"/>
      <c r="HO77" s="16"/>
      <c r="HP77" s="16"/>
      <c r="HQ77" s="16"/>
      <c r="HR77" s="16"/>
      <c r="HS77" s="16"/>
      <c r="HT77" s="16"/>
      <c r="HU77" s="16"/>
      <c r="HV77" s="16"/>
      <c r="HW77" s="16"/>
      <c r="HX77" s="16"/>
      <c r="HY77" s="16"/>
      <c r="HZ77" s="16"/>
      <c r="IA77" s="16"/>
      <c r="IB77" s="16"/>
      <c r="IC77" s="16"/>
      <c r="ID77" s="16"/>
      <c r="IE77" s="16"/>
      <c r="IF77" s="16"/>
      <c r="IG77" s="16"/>
      <c r="IH77" s="16"/>
      <c r="II77" s="16"/>
      <c r="IJ77" s="16"/>
      <c r="IK77" s="16"/>
      <c r="IL77" s="16"/>
      <c r="IM77" s="16"/>
      <c r="IN77" s="16"/>
      <c r="IO77" s="16"/>
      <c r="IP77" s="16"/>
      <c r="IQ77" s="16"/>
      <c r="IR77" s="16"/>
      <c r="IS77" s="16"/>
      <c r="IT77" s="16"/>
      <c r="IU77" s="16"/>
      <c r="IV77" s="16"/>
      <c r="IW77" s="16"/>
      <c r="IX77" s="16"/>
      <c r="IY77" s="16"/>
      <c r="IZ77" s="16"/>
      <c r="JA77" s="16"/>
      <c r="JB77" s="16"/>
      <c r="JC77" s="16"/>
      <c r="JD77" s="16"/>
      <c r="JE77" s="16"/>
      <c r="JF77" s="16"/>
      <c r="JG77" s="16"/>
      <c r="JH77" s="16"/>
      <c r="JI77" s="16"/>
      <c r="JJ77" s="16"/>
      <c r="JK77" s="16"/>
      <c r="JL77" s="16"/>
      <c r="JM77" s="16"/>
      <c r="JN77" s="16"/>
    </row>
    <row r="78" spans="2:274" ht="12.75" customHeight="1" x14ac:dyDescent="0.25">
      <c r="B78" s="3"/>
      <c r="C78" s="3"/>
      <c r="D78" s="3"/>
      <c r="E78" s="3"/>
      <c r="F78" s="3"/>
      <c r="G78" s="3"/>
      <c r="H78" s="3"/>
      <c r="I78" s="3"/>
      <c r="J78" s="3"/>
      <c r="K78" s="17"/>
      <c r="L78" s="17"/>
      <c r="M78" s="17"/>
      <c r="N78" s="17"/>
      <c r="O78" s="17"/>
      <c r="P78" s="17"/>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c r="GH78" s="16"/>
      <c r="GI78" s="16"/>
      <c r="GJ78" s="16"/>
      <c r="GK78" s="16"/>
      <c r="GL78" s="16"/>
      <c r="GM78" s="16"/>
      <c r="GN78" s="16"/>
      <c r="GO78" s="16"/>
      <c r="GP78" s="16"/>
      <c r="GQ78" s="16"/>
      <c r="GR78" s="16"/>
      <c r="GS78" s="16"/>
      <c r="GT78" s="16"/>
      <c r="GU78" s="16"/>
      <c r="GV78" s="16"/>
      <c r="GW78" s="16"/>
      <c r="GX78" s="16"/>
      <c r="GY78" s="16"/>
      <c r="GZ78" s="16"/>
      <c r="HA78" s="16"/>
      <c r="HB78" s="16"/>
      <c r="HC78" s="16"/>
      <c r="HD78" s="16"/>
      <c r="HE78" s="16"/>
      <c r="HF78" s="16"/>
      <c r="HG78" s="16"/>
      <c r="HH78" s="16"/>
      <c r="HI78" s="16"/>
      <c r="HJ78" s="16"/>
      <c r="HK78" s="16"/>
      <c r="HL78" s="16"/>
      <c r="HM78" s="16"/>
      <c r="HN78" s="16"/>
      <c r="HO78" s="16"/>
      <c r="HP78" s="16"/>
      <c r="HQ78" s="16"/>
      <c r="HR78" s="16"/>
      <c r="HS78" s="16"/>
      <c r="HT78" s="16"/>
      <c r="HU78" s="16"/>
      <c r="HV78" s="16"/>
      <c r="HW78" s="16"/>
      <c r="HX78" s="16"/>
      <c r="HY78" s="16"/>
      <c r="HZ78" s="16"/>
      <c r="IA78" s="16"/>
      <c r="IB78" s="16"/>
      <c r="IC78" s="16"/>
      <c r="ID78" s="16"/>
      <c r="IE78" s="16"/>
      <c r="IF78" s="16"/>
      <c r="IG78" s="16"/>
      <c r="IH78" s="16"/>
      <c r="II78" s="16"/>
      <c r="IJ78" s="16"/>
      <c r="IK78" s="16"/>
      <c r="IL78" s="16"/>
      <c r="IM78" s="16"/>
      <c r="IN78" s="16"/>
      <c r="IO78" s="16"/>
      <c r="IP78" s="16"/>
      <c r="IQ78" s="16"/>
      <c r="IR78" s="16"/>
      <c r="IS78" s="16"/>
      <c r="IT78" s="16"/>
      <c r="IU78" s="16"/>
      <c r="IV78" s="16"/>
      <c r="IW78" s="16"/>
      <c r="IX78" s="16"/>
      <c r="IY78" s="16"/>
      <c r="IZ78" s="16"/>
      <c r="JA78" s="16"/>
      <c r="JB78" s="16"/>
      <c r="JC78" s="16"/>
      <c r="JD78" s="16"/>
      <c r="JE78" s="16"/>
      <c r="JF78" s="16"/>
      <c r="JG78" s="16"/>
      <c r="JH78" s="16"/>
      <c r="JI78" s="16"/>
      <c r="JJ78" s="16"/>
      <c r="JK78" s="16"/>
      <c r="JL78" s="16"/>
      <c r="JM78" s="16"/>
      <c r="JN78" s="16"/>
    </row>
    <row r="79" spans="2:274" ht="12.75" customHeight="1" x14ac:dyDescent="0.25">
      <c r="B79" s="3"/>
      <c r="C79" s="3"/>
      <c r="D79" s="3"/>
      <c r="E79" s="3"/>
      <c r="F79" s="3"/>
      <c r="G79" s="3"/>
      <c r="H79" s="3"/>
      <c r="I79" s="3"/>
      <c r="J79" s="3"/>
      <c r="K79" s="17"/>
      <c r="L79" s="17"/>
      <c r="M79" s="17"/>
      <c r="N79" s="17"/>
      <c r="O79" s="17"/>
      <c r="P79" s="17"/>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c r="HS79" s="16"/>
      <c r="HT79" s="16"/>
      <c r="HU79" s="16"/>
      <c r="HV79" s="16"/>
      <c r="HW79" s="16"/>
      <c r="HX79" s="16"/>
      <c r="HY79" s="16"/>
      <c r="HZ79" s="16"/>
      <c r="IA79" s="16"/>
      <c r="IB79" s="16"/>
      <c r="IC79" s="16"/>
      <c r="ID79" s="16"/>
      <c r="IE79" s="16"/>
      <c r="IF79" s="16"/>
      <c r="IG79" s="16"/>
      <c r="IH79" s="16"/>
      <c r="II79" s="16"/>
      <c r="IJ79" s="16"/>
      <c r="IK79" s="16"/>
      <c r="IL79" s="16"/>
      <c r="IM79" s="16"/>
      <c r="IN79" s="16"/>
      <c r="IO79" s="16"/>
      <c r="IP79" s="16"/>
      <c r="IQ79" s="16"/>
      <c r="IR79" s="16"/>
      <c r="IS79" s="16"/>
      <c r="IT79" s="16"/>
      <c r="IU79" s="16"/>
      <c r="IV79" s="16"/>
      <c r="IW79" s="16"/>
      <c r="IX79" s="16"/>
      <c r="IY79" s="16"/>
      <c r="IZ79" s="16"/>
      <c r="JA79" s="16"/>
      <c r="JB79" s="16"/>
      <c r="JC79" s="16"/>
      <c r="JD79" s="16"/>
      <c r="JE79" s="16"/>
      <c r="JF79" s="16"/>
      <c r="JG79" s="16"/>
      <c r="JH79" s="16"/>
      <c r="JI79" s="16"/>
      <c r="JJ79" s="16"/>
      <c r="JK79" s="16"/>
      <c r="JL79" s="16"/>
      <c r="JM79" s="16"/>
      <c r="JN79" s="16"/>
    </row>
    <row r="80" spans="2:274" ht="12.75" customHeight="1" x14ac:dyDescent="0.25">
      <c r="B80" s="3"/>
      <c r="C80" s="3"/>
      <c r="D80" s="3"/>
      <c r="E80" s="3"/>
      <c r="F80" s="3"/>
      <c r="G80" s="3"/>
      <c r="H80" s="3"/>
      <c r="I80" s="3"/>
      <c r="J80" s="3"/>
      <c r="K80" s="17"/>
      <c r="L80" s="17"/>
      <c r="M80" s="17"/>
      <c r="N80" s="17"/>
      <c r="O80" s="17"/>
      <c r="P80" s="17"/>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6"/>
      <c r="HC80" s="16"/>
      <c r="HD80" s="16"/>
      <c r="HE80" s="16"/>
      <c r="HF80" s="16"/>
      <c r="HG80" s="16"/>
      <c r="HH80" s="16"/>
      <c r="HI80" s="16"/>
      <c r="HJ80" s="16"/>
      <c r="HK80" s="16"/>
      <c r="HL80" s="16"/>
      <c r="HM80" s="16"/>
      <c r="HN80" s="16"/>
      <c r="HO80" s="16"/>
      <c r="HP80" s="16"/>
      <c r="HQ80" s="16"/>
      <c r="HR80" s="16"/>
      <c r="HS80" s="16"/>
      <c r="HT80" s="16"/>
      <c r="HU80" s="16"/>
      <c r="HV80" s="16"/>
      <c r="HW80" s="16"/>
      <c r="HX80" s="16"/>
      <c r="HY80" s="16"/>
      <c r="HZ80" s="16"/>
      <c r="IA80" s="16"/>
      <c r="IB80" s="16"/>
      <c r="IC80" s="16"/>
      <c r="ID80" s="16"/>
      <c r="IE80" s="16"/>
      <c r="IF80" s="16"/>
      <c r="IG80" s="16"/>
      <c r="IH80" s="16"/>
      <c r="II80" s="16"/>
      <c r="IJ80" s="16"/>
      <c r="IK80" s="16"/>
      <c r="IL80" s="16"/>
      <c r="IM80" s="16"/>
      <c r="IN80" s="16"/>
      <c r="IO80" s="16"/>
      <c r="IP80" s="16"/>
      <c r="IQ80" s="16"/>
      <c r="IR80" s="16"/>
      <c r="IS80" s="16"/>
      <c r="IT80" s="16"/>
      <c r="IU80" s="16"/>
      <c r="IV80" s="16"/>
      <c r="IW80" s="16"/>
      <c r="IX80" s="16"/>
      <c r="IY80" s="16"/>
      <c r="IZ80" s="16"/>
      <c r="JA80" s="16"/>
      <c r="JB80" s="16"/>
      <c r="JC80" s="16"/>
      <c r="JD80" s="16"/>
      <c r="JE80" s="16"/>
      <c r="JF80" s="16"/>
      <c r="JG80" s="16"/>
      <c r="JH80" s="16"/>
      <c r="JI80" s="16"/>
      <c r="JJ80" s="16"/>
      <c r="JK80" s="16"/>
      <c r="JL80" s="16"/>
      <c r="JM80" s="16"/>
      <c r="JN80" s="16"/>
    </row>
    <row r="81" spans="2:274" ht="12.75" customHeight="1" x14ac:dyDescent="0.25">
      <c r="B81" s="3"/>
      <c r="C81" s="3"/>
      <c r="D81" s="3"/>
      <c r="E81" s="3"/>
      <c r="F81" s="3"/>
      <c r="G81" s="3"/>
      <c r="H81" s="3"/>
      <c r="I81" s="3"/>
      <c r="J81" s="3"/>
      <c r="K81" s="17"/>
      <c r="L81" s="17"/>
      <c r="M81" s="17"/>
      <c r="N81" s="17"/>
      <c r="O81" s="17"/>
      <c r="P81" s="17"/>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c r="GE81" s="16"/>
      <c r="GF81" s="16"/>
      <c r="GG81" s="16"/>
      <c r="GH81" s="16"/>
      <c r="GI81" s="16"/>
      <c r="GJ81" s="16"/>
      <c r="GK81" s="16"/>
      <c r="GL81" s="16"/>
      <c r="GM81" s="16"/>
      <c r="GN81" s="16"/>
      <c r="GO81" s="16"/>
      <c r="GP81" s="16"/>
      <c r="GQ81" s="16"/>
      <c r="GR81" s="16"/>
      <c r="GS81" s="16"/>
      <c r="GT81" s="16"/>
      <c r="GU81" s="16"/>
      <c r="GV81" s="16"/>
      <c r="GW81" s="16"/>
      <c r="GX81" s="16"/>
      <c r="GY81" s="16"/>
      <c r="GZ81" s="16"/>
      <c r="HA81" s="16"/>
      <c r="HB81" s="16"/>
      <c r="HC81" s="16"/>
      <c r="HD81" s="16"/>
      <c r="HE81" s="16"/>
      <c r="HF81" s="16"/>
      <c r="HG81" s="16"/>
      <c r="HH81" s="16"/>
      <c r="HI81" s="16"/>
      <c r="HJ81" s="16"/>
      <c r="HK81" s="16"/>
      <c r="HL81" s="16"/>
      <c r="HM81" s="16"/>
      <c r="HN81" s="16"/>
      <c r="HO81" s="16"/>
      <c r="HP81" s="16"/>
      <c r="HQ81" s="16"/>
      <c r="HR81" s="16"/>
      <c r="HS81" s="16"/>
      <c r="HT81" s="16"/>
      <c r="HU81" s="16"/>
      <c r="HV81" s="16"/>
      <c r="HW81" s="16"/>
      <c r="HX81" s="16"/>
      <c r="HY81" s="16"/>
      <c r="HZ81" s="16"/>
      <c r="IA81" s="16"/>
      <c r="IB81" s="16"/>
      <c r="IC81" s="16"/>
      <c r="ID81" s="16"/>
      <c r="IE81" s="16"/>
      <c r="IF81" s="16"/>
      <c r="IG81" s="16"/>
      <c r="IH81" s="16"/>
      <c r="II81" s="16"/>
      <c r="IJ81" s="16"/>
      <c r="IK81" s="16"/>
      <c r="IL81" s="16"/>
      <c r="IM81" s="16"/>
      <c r="IN81" s="16"/>
      <c r="IO81" s="16"/>
      <c r="IP81" s="16"/>
      <c r="IQ81" s="16"/>
      <c r="IR81" s="16"/>
      <c r="IS81" s="16"/>
      <c r="IT81" s="16"/>
      <c r="IU81" s="16"/>
      <c r="IV81" s="16"/>
      <c r="IW81" s="16"/>
      <c r="IX81" s="16"/>
      <c r="IY81" s="16"/>
      <c r="IZ81" s="16"/>
      <c r="JA81" s="16"/>
      <c r="JB81" s="16"/>
      <c r="JC81" s="16"/>
      <c r="JD81" s="16"/>
      <c r="JE81" s="16"/>
      <c r="JF81" s="16"/>
      <c r="JG81" s="16"/>
      <c r="JH81" s="16"/>
      <c r="JI81" s="16"/>
      <c r="JJ81" s="16"/>
      <c r="JK81" s="16"/>
      <c r="JL81" s="16"/>
      <c r="JM81" s="16"/>
      <c r="JN81" s="16"/>
    </row>
    <row r="82" spans="2:274" ht="12.75" customHeight="1" x14ac:dyDescent="0.25">
      <c r="B82" s="3"/>
      <c r="C82" s="3"/>
      <c r="D82" s="3"/>
      <c r="E82" s="3"/>
      <c r="F82" s="3"/>
      <c r="G82" s="3"/>
      <c r="H82" s="3"/>
      <c r="I82" s="3"/>
      <c r="J82" s="3"/>
      <c r="K82" s="17"/>
      <c r="L82" s="17"/>
      <c r="M82" s="17"/>
      <c r="N82" s="17"/>
      <c r="O82" s="17"/>
      <c r="P82" s="17"/>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c r="FS82" s="16"/>
      <c r="FT82" s="16"/>
      <c r="FU82" s="16"/>
      <c r="FV82" s="16"/>
      <c r="FW82" s="16"/>
      <c r="FX82" s="16"/>
      <c r="FY82" s="16"/>
      <c r="FZ82" s="16"/>
      <c r="GA82" s="16"/>
      <c r="GB82" s="16"/>
      <c r="GC82" s="16"/>
      <c r="GD82" s="16"/>
      <c r="GE82" s="16"/>
      <c r="GF82" s="16"/>
      <c r="GG82" s="16"/>
      <c r="GH82" s="16"/>
      <c r="GI82" s="16"/>
      <c r="GJ82" s="16"/>
      <c r="GK82" s="16"/>
      <c r="GL82" s="16"/>
      <c r="GM82" s="16"/>
      <c r="GN82" s="16"/>
      <c r="GO82" s="16"/>
      <c r="GP82" s="16"/>
      <c r="GQ82" s="16"/>
      <c r="GR82" s="16"/>
      <c r="GS82" s="16"/>
      <c r="GT82" s="16"/>
      <c r="GU82" s="16"/>
      <c r="GV82" s="16"/>
      <c r="GW82" s="16"/>
      <c r="GX82" s="16"/>
      <c r="GY82" s="16"/>
      <c r="GZ82" s="16"/>
      <c r="HA82" s="16"/>
      <c r="HB82" s="16"/>
      <c r="HC82" s="16"/>
      <c r="HD82" s="16"/>
      <c r="HE82" s="16"/>
      <c r="HF82" s="16"/>
      <c r="HG82" s="16"/>
      <c r="HH82" s="16"/>
      <c r="HI82" s="16"/>
      <c r="HJ82" s="16"/>
      <c r="HK82" s="16"/>
      <c r="HL82" s="16"/>
      <c r="HM82" s="16"/>
      <c r="HN82" s="16"/>
      <c r="HO82" s="16"/>
      <c r="HP82" s="16"/>
      <c r="HQ82" s="16"/>
      <c r="HR82" s="16"/>
      <c r="HS82" s="16"/>
      <c r="HT82" s="16"/>
      <c r="HU82" s="16"/>
      <c r="HV82" s="16"/>
      <c r="HW82" s="16"/>
      <c r="HX82" s="16"/>
      <c r="HY82" s="16"/>
      <c r="HZ82" s="16"/>
      <c r="IA82" s="16"/>
      <c r="IB82" s="16"/>
      <c r="IC82" s="16"/>
      <c r="ID82" s="16"/>
      <c r="IE82" s="16"/>
      <c r="IF82" s="16"/>
      <c r="IG82" s="16"/>
      <c r="IH82" s="16"/>
      <c r="II82" s="16"/>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row>
    <row r="83" spans="2:274" ht="12.75" customHeight="1" x14ac:dyDescent="0.25">
      <c r="B83" s="3"/>
      <c r="C83" s="3"/>
      <c r="D83" s="3"/>
      <c r="E83" s="3"/>
      <c r="F83" s="3"/>
      <c r="G83" s="3"/>
      <c r="H83" s="3"/>
      <c r="I83" s="3"/>
      <c r="J83" s="3"/>
      <c r="K83" s="17"/>
      <c r="L83" s="17"/>
      <c r="M83" s="17"/>
      <c r="N83" s="17"/>
      <c r="O83" s="17"/>
      <c r="P83" s="17"/>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FO83" s="16"/>
      <c r="FP83" s="16"/>
      <c r="FQ83" s="16"/>
      <c r="FR83" s="16"/>
      <c r="FS83" s="16"/>
      <c r="FT83" s="16"/>
      <c r="FU83" s="16"/>
      <c r="FV83" s="16"/>
      <c r="FW83" s="16"/>
      <c r="FX83" s="16"/>
      <c r="FY83" s="16"/>
      <c r="FZ83" s="16"/>
      <c r="GA83" s="16"/>
      <c r="GB83" s="16"/>
      <c r="GC83" s="16"/>
      <c r="GD83" s="16"/>
      <c r="GE83" s="16"/>
      <c r="GF83" s="16"/>
      <c r="GG83" s="16"/>
      <c r="GH83" s="16"/>
      <c r="GI83" s="16"/>
      <c r="GJ83" s="16"/>
      <c r="GK83" s="16"/>
      <c r="GL83" s="16"/>
      <c r="GM83" s="16"/>
      <c r="GN83" s="16"/>
      <c r="GO83" s="16"/>
      <c r="GP83" s="16"/>
      <c r="GQ83" s="16"/>
      <c r="GR83" s="16"/>
      <c r="GS83" s="16"/>
      <c r="GT83" s="16"/>
      <c r="GU83" s="16"/>
      <c r="GV83" s="16"/>
      <c r="GW83" s="16"/>
      <c r="GX83" s="16"/>
      <c r="GY83" s="16"/>
      <c r="GZ83" s="16"/>
      <c r="HA83" s="16"/>
      <c r="HB83" s="16"/>
      <c r="HC83" s="16"/>
      <c r="HD83" s="16"/>
      <c r="HE83" s="16"/>
      <c r="HF83" s="16"/>
      <c r="HG83" s="16"/>
      <c r="HH83" s="16"/>
      <c r="HI83" s="16"/>
      <c r="HJ83" s="16"/>
      <c r="HK83" s="16"/>
      <c r="HL83" s="16"/>
      <c r="HM83" s="16"/>
      <c r="HN83" s="16"/>
      <c r="HO83" s="16"/>
      <c r="HP83" s="16"/>
      <c r="HQ83" s="16"/>
      <c r="HR83" s="16"/>
      <c r="HS83" s="16"/>
      <c r="HT83" s="16"/>
      <c r="HU83" s="16"/>
      <c r="HV83" s="16"/>
      <c r="HW83" s="16"/>
      <c r="HX83" s="16"/>
      <c r="HY83" s="16"/>
      <c r="HZ83" s="16"/>
      <c r="IA83" s="16"/>
      <c r="IB83" s="16"/>
      <c r="IC83" s="16"/>
      <c r="ID83" s="16"/>
      <c r="IE83" s="16"/>
      <c r="IF83" s="16"/>
      <c r="IG83" s="16"/>
      <c r="IH83" s="16"/>
      <c r="II83" s="16"/>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row>
    <row r="84" spans="2:274" ht="12.75" customHeight="1" x14ac:dyDescent="0.25">
      <c r="B84" s="3"/>
      <c r="C84" s="3"/>
      <c r="D84" s="3"/>
      <c r="E84" s="3"/>
      <c r="F84" s="3"/>
      <c r="G84" s="3"/>
      <c r="H84" s="3"/>
      <c r="I84" s="3"/>
      <c r="J84" s="3"/>
      <c r="K84" s="17"/>
      <c r="L84" s="17"/>
      <c r="M84" s="17"/>
      <c r="N84" s="17"/>
      <c r="O84" s="17"/>
      <c r="P84" s="17"/>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c r="GB84" s="16"/>
      <c r="GC84" s="16"/>
      <c r="GD84" s="16"/>
      <c r="GE84" s="16"/>
      <c r="GF84" s="16"/>
      <c r="GG84" s="16"/>
      <c r="GH84" s="16"/>
      <c r="GI84" s="16"/>
      <c r="GJ84" s="16"/>
      <c r="GK84" s="16"/>
      <c r="GL84" s="16"/>
      <c r="GM84" s="16"/>
      <c r="GN84" s="16"/>
      <c r="GO84" s="16"/>
      <c r="GP84" s="16"/>
      <c r="GQ84" s="16"/>
      <c r="GR84" s="16"/>
      <c r="GS84" s="16"/>
      <c r="GT84" s="16"/>
      <c r="GU84" s="16"/>
      <c r="GV84" s="16"/>
      <c r="GW84" s="16"/>
      <c r="GX84" s="16"/>
      <c r="GY84" s="16"/>
      <c r="GZ84" s="16"/>
      <c r="HA84" s="16"/>
      <c r="HB84" s="16"/>
      <c r="HC84" s="16"/>
      <c r="HD84" s="16"/>
      <c r="HE84" s="16"/>
      <c r="HF84" s="16"/>
      <c r="HG84" s="16"/>
      <c r="HH84" s="16"/>
      <c r="HI84" s="16"/>
      <c r="HJ84" s="16"/>
      <c r="HK84" s="16"/>
      <c r="HL84" s="16"/>
      <c r="HM84" s="16"/>
      <c r="HN84" s="16"/>
      <c r="HO84" s="16"/>
      <c r="HP84" s="16"/>
      <c r="HQ84" s="16"/>
      <c r="HR84" s="16"/>
      <c r="HS84" s="16"/>
      <c r="HT84" s="16"/>
      <c r="HU84" s="16"/>
      <c r="HV84" s="16"/>
      <c r="HW84" s="16"/>
      <c r="HX84" s="16"/>
      <c r="HY84" s="16"/>
      <c r="HZ84" s="16"/>
      <c r="IA84" s="16"/>
      <c r="IB84" s="16"/>
      <c r="IC84" s="16"/>
      <c r="ID84" s="16"/>
      <c r="IE84" s="16"/>
      <c r="IF84" s="16"/>
      <c r="IG84" s="16"/>
      <c r="IH84" s="16"/>
      <c r="II84" s="16"/>
      <c r="IJ84" s="16"/>
      <c r="IK84" s="16"/>
      <c r="IL84" s="16"/>
      <c r="IM84" s="16"/>
      <c r="IN84" s="16"/>
      <c r="IO84" s="16"/>
      <c r="IP84" s="16"/>
      <c r="IQ84" s="16"/>
      <c r="IR84" s="16"/>
      <c r="IS84" s="16"/>
      <c r="IT84" s="16"/>
      <c r="IU84" s="16"/>
      <c r="IV84" s="16"/>
      <c r="IW84" s="16"/>
      <c r="IX84" s="16"/>
      <c r="IY84" s="16"/>
      <c r="IZ84" s="16"/>
      <c r="JA84" s="16"/>
      <c r="JB84" s="16"/>
      <c r="JC84" s="16"/>
      <c r="JD84" s="16"/>
      <c r="JE84" s="16"/>
      <c r="JF84" s="16"/>
      <c r="JG84" s="16"/>
      <c r="JH84" s="16"/>
      <c r="JI84" s="16"/>
      <c r="JJ84" s="16"/>
      <c r="JK84" s="16"/>
      <c r="JL84" s="16"/>
      <c r="JM84" s="16"/>
      <c r="JN84" s="16"/>
    </row>
    <row r="85" spans="2:274" ht="12.75" customHeight="1" x14ac:dyDescent="0.25">
      <c r="B85" s="3"/>
      <c r="C85" s="3"/>
      <c r="D85" s="3"/>
      <c r="E85" s="3"/>
      <c r="F85" s="3"/>
      <c r="G85" s="3"/>
      <c r="H85" s="3"/>
      <c r="I85" s="3"/>
      <c r="J85" s="3"/>
      <c r="K85" s="17"/>
      <c r="L85" s="17"/>
      <c r="M85" s="17"/>
      <c r="N85" s="17"/>
      <c r="O85" s="17"/>
      <c r="P85" s="17"/>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row>
    <row r="86" spans="2:274" ht="12.75" customHeight="1" x14ac:dyDescent="0.25">
      <c r="B86" s="3"/>
      <c r="C86" s="3"/>
      <c r="D86" s="3"/>
      <c r="E86" s="3"/>
      <c r="F86" s="3"/>
      <c r="G86" s="3"/>
      <c r="H86" s="3"/>
      <c r="I86" s="3"/>
      <c r="J86" s="3"/>
      <c r="K86" s="17"/>
      <c r="L86" s="17"/>
      <c r="M86" s="17"/>
      <c r="N86" s="17"/>
      <c r="O86" s="17"/>
      <c r="P86" s="17"/>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c r="FO86" s="16"/>
      <c r="FP86" s="16"/>
      <c r="FQ86" s="16"/>
      <c r="FR86" s="16"/>
      <c r="FS86" s="16"/>
      <c r="FT86" s="16"/>
      <c r="FU86" s="16"/>
      <c r="FV86" s="16"/>
      <c r="FW86" s="16"/>
      <c r="FX86" s="16"/>
      <c r="FY86" s="16"/>
      <c r="FZ86" s="16"/>
      <c r="GA86" s="16"/>
      <c r="GB86" s="16"/>
      <c r="GC86" s="16"/>
      <c r="GD86" s="16"/>
      <c r="GE86" s="16"/>
      <c r="GF86" s="16"/>
      <c r="GG86" s="16"/>
      <c r="GH86" s="16"/>
      <c r="GI86" s="16"/>
      <c r="GJ86" s="16"/>
      <c r="GK86" s="16"/>
      <c r="GL86" s="16"/>
      <c r="GM86" s="16"/>
      <c r="GN86" s="16"/>
      <c r="GO86" s="16"/>
      <c r="GP86" s="16"/>
      <c r="GQ86" s="16"/>
      <c r="GR86" s="16"/>
      <c r="GS86" s="16"/>
      <c r="GT86" s="16"/>
      <c r="GU86" s="16"/>
      <c r="GV86" s="16"/>
      <c r="GW86" s="16"/>
      <c r="GX86" s="16"/>
      <c r="GY86" s="16"/>
      <c r="GZ86" s="16"/>
      <c r="HA86" s="16"/>
      <c r="HB86" s="16"/>
      <c r="HC86" s="16"/>
      <c r="HD86" s="16"/>
      <c r="HE86" s="16"/>
      <c r="HF86" s="16"/>
      <c r="HG86" s="16"/>
      <c r="HH86" s="16"/>
      <c r="HI86" s="16"/>
      <c r="HJ86" s="16"/>
      <c r="HK86" s="16"/>
      <c r="HL86" s="16"/>
      <c r="HM86" s="16"/>
      <c r="HN86" s="16"/>
      <c r="HO86" s="16"/>
      <c r="HP86" s="16"/>
      <c r="HQ86" s="16"/>
      <c r="HR86" s="16"/>
      <c r="HS86" s="16"/>
      <c r="HT86" s="16"/>
      <c r="HU86" s="16"/>
      <c r="HV86" s="16"/>
      <c r="HW86" s="16"/>
      <c r="HX86" s="16"/>
      <c r="HY86" s="16"/>
      <c r="HZ86" s="16"/>
      <c r="IA86" s="16"/>
      <c r="IB86" s="16"/>
      <c r="IC86" s="16"/>
      <c r="ID86" s="16"/>
      <c r="IE86" s="16"/>
      <c r="IF86" s="16"/>
      <c r="IG86" s="16"/>
      <c r="IH86" s="16"/>
      <c r="II86" s="16"/>
      <c r="IJ86" s="16"/>
      <c r="IK86" s="16"/>
      <c r="IL86" s="16"/>
      <c r="IM86" s="16"/>
      <c r="IN86" s="16"/>
      <c r="IO86" s="16"/>
      <c r="IP86" s="16"/>
      <c r="IQ86" s="16"/>
      <c r="IR86" s="16"/>
      <c r="IS86" s="16"/>
      <c r="IT86" s="16"/>
      <c r="IU86" s="16"/>
      <c r="IV86" s="16"/>
      <c r="IW86" s="16"/>
      <c r="IX86" s="16"/>
      <c r="IY86" s="16"/>
      <c r="IZ86" s="16"/>
      <c r="JA86" s="16"/>
      <c r="JB86" s="16"/>
      <c r="JC86" s="16"/>
      <c r="JD86" s="16"/>
      <c r="JE86" s="16"/>
      <c r="JF86" s="16"/>
      <c r="JG86" s="16"/>
      <c r="JH86" s="16"/>
      <c r="JI86" s="16"/>
      <c r="JJ86" s="16"/>
      <c r="JK86" s="16"/>
      <c r="JL86" s="16"/>
      <c r="JM86" s="16"/>
      <c r="JN86" s="16"/>
    </row>
    <row r="87" spans="2:274" ht="12.75" customHeight="1" x14ac:dyDescent="0.25">
      <c r="B87" s="3"/>
      <c r="C87" s="3"/>
      <c r="D87" s="3"/>
      <c r="E87" s="3"/>
      <c r="F87" s="3"/>
      <c r="G87" s="3"/>
      <c r="H87" s="3"/>
      <c r="I87" s="3"/>
      <c r="J87" s="3"/>
      <c r="K87" s="17"/>
      <c r="L87" s="17"/>
      <c r="M87" s="17"/>
      <c r="N87" s="17"/>
      <c r="O87" s="17"/>
      <c r="P87" s="17"/>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c r="FZ87" s="16"/>
      <c r="GA87" s="16"/>
      <c r="GB87" s="16"/>
      <c r="GC87" s="16"/>
      <c r="GD87" s="16"/>
      <c r="GE87" s="16"/>
      <c r="GF87" s="16"/>
      <c r="GG87" s="16"/>
      <c r="GH87" s="16"/>
      <c r="GI87" s="16"/>
      <c r="GJ87" s="16"/>
      <c r="GK87" s="16"/>
      <c r="GL87" s="16"/>
      <c r="GM87" s="16"/>
      <c r="GN87" s="16"/>
      <c r="GO87" s="16"/>
      <c r="GP87" s="16"/>
      <c r="GQ87" s="16"/>
      <c r="GR87" s="16"/>
      <c r="GS87" s="16"/>
      <c r="GT87" s="16"/>
      <c r="GU87" s="16"/>
      <c r="GV87" s="16"/>
      <c r="GW87" s="16"/>
      <c r="GX87" s="16"/>
      <c r="GY87" s="16"/>
      <c r="GZ87" s="16"/>
      <c r="HA87" s="16"/>
      <c r="HB87" s="16"/>
      <c r="HC87" s="16"/>
      <c r="HD87" s="16"/>
      <c r="HE87" s="16"/>
      <c r="HF87" s="16"/>
      <c r="HG87" s="16"/>
      <c r="HH87" s="16"/>
      <c r="HI87" s="16"/>
      <c r="HJ87" s="16"/>
      <c r="HK87" s="16"/>
      <c r="HL87" s="16"/>
      <c r="HM87" s="16"/>
      <c r="HN87" s="16"/>
      <c r="HO87" s="16"/>
      <c r="HP87" s="16"/>
      <c r="HQ87" s="16"/>
      <c r="HR87" s="16"/>
      <c r="HS87" s="16"/>
      <c r="HT87" s="16"/>
      <c r="HU87" s="16"/>
      <c r="HV87" s="16"/>
      <c r="HW87" s="16"/>
      <c r="HX87" s="16"/>
      <c r="HY87" s="16"/>
      <c r="HZ87" s="16"/>
      <c r="IA87" s="16"/>
      <c r="IB87" s="16"/>
      <c r="IC87" s="16"/>
      <c r="ID87" s="16"/>
      <c r="IE87" s="16"/>
      <c r="IF87" s="16"/>
      <c r="IG87" s="16"/>
      <c r="IH87" s="16"/>
      <c r="II87" s="16"/>
      <c r="IJ87" s="16"/>
      <c r="IK87" s="16"/>
      <c r="IL87" s="16"/>
      <c r="IM87" s="16"/>
      <c r="IN87" s="16"/>
      <c r="IO87" s="16"/>
      <c r="IP87" s="16"/>
      <c r="IQ87" s="16"/>
      <c r="IR87" s="16"/>
      <c r="IS87" s="16"/>
      <c r="IT87" s="16"/>
      <c r="IU87" s="16"/>
      <c r="IV87" s="16"/>
      <c r="IW87" s="16"/>
      <c r="IX87" s="16"/>
      <c r="IY87" s="16"/>
      <c r="IZ87" s="16"/>
      <c r="JA87" s="16"/>
      <c r="JB87" s="16"/>
      <c r="JC87" s="16"/>
      <c r="JD87" s="16"/>
      <c r="JE87" s="16"/>
      <c r="JF87" s="16"/>
      <c r="JG87" s="16"/>
      <c r="JH87" s="16"/>
      <c r="JI87" s="16"/>
      <c r="JJ87" s="16"/>
      <c r="JK87" s="16"/>
      <c r="JL87" s="16"/>
      <c r="JM87" s="16"/>
      <c r="JN87" s="16"/>
    </row>
    <row r="88" spans="2:274" ht="12.75" customHeight="1" x14ac:dyDescent="0.25">
      <c r="B88" s="3"/>
      <c r="C88" s="3"/>
      <c r="D88" s="3"/>
      <c r="E88" s="3"/>
      <c r="F88" s="3"/>
      <c r="G88" s="3"/>
      <c r="H88" s="3"/>
      <c r="I88" s="3"/>
      <c r="J88" s="3"/>
      <c r="K88" s="17"/>
      <c r="L88" s="17"/>
      <c r="M88" s="17"/>
      <c r="N88" s="17"/>
      <c r="O88" s="17"/>
      <c r="P88" s="17"/>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c r="FX88" s="16"/>
      <c r="FY88" s="16"/>
      <c r="FZ88" s="16"/>
      <c r="GA88" s="16"/>
      <c r="GB88" s="16"/>
      <c r="GC88" s="16"/>
      <c r="GD88" s="16"/>
      <c r="GE88" s="16"/>
      <c r="GF88" s="16"/>
      <c r="GG88" s="16"/>
      <c r="GH88" s="16"/>
      <c r="GI88" s="16"/>
      <c r="GJ88" s="16"/>
      <c r="GK88" s="16"/>
      <c r="GL88" s="16"/>
      <c r="GM88" s="16"/>
      <c r="GN88" s="16"/>
      <c r="GO88" s="16"/>
      <c r="GP88" s="16"/>
      <c r="GQ88" s="16"/>
      <c r="GR88" s="16"/>
      <c r="GS88" s="16"/>
      <c r="GT88" s="16"/>
      <c r="GU88" s="16"/>
      <c r="GV88" s="16"/>
      <c r="GW88" s="16"/>
      <c r="GX88" s="16"/>
      <c r="GY88" s="16"/>
      <c r="GZ88" s="16"/>
      <c r="HA88" s="16"/>
      <c r="HB88" s="16"/>
      <c r="HC88" s="16"/>
      <c r="HD88" s="16"/>
      <c r="HE88" s="16"/>
      <c r="HF88" s="16"/>
      <c r="HG88" s="16"/>
      <c r="HH88" s="16"/>
      <c r="HI88" s="16"/>
      <c r="HJ88" s="16"/>
      <c r="HK88" s="16"/>
      <c r="HL88" s="16"/>
      <c r="HM88" s="16"/>
      <c r="HN88" s="16"/>
      <c r="HO88" s="16"/>
      <c r="HP88" s="16"/>
      <c r="HQ88" s="16"/>
      <c r="HR88" s="16"/>
      <c r="HS88" s="16"/>
      <c r="HT88" s="16"/>
      <c r="HU88" s="16"/>
      <c r="HV88" s="16"/>
      <c r="HW88" s="16"/>
      <c r="HX88" s="16"/>
      <c r="HY88" s="16"/>
      <c r="HZ88" s="16"/>
      <c r="IA88" s="16"/>
      <c r="IB88" s="16"/>
      <c r="IC88" s="16"/>
      <c r="ID88" s="16"/>
      <c r="IE88" s="16"/>
      <c r="IF88" s="16"/>
      <c r="IG88" s="16"/>
      <c r="IH88" s="16"/>
      <c r="II88" s="16"/>
      <c r="IJ88" s="16"/>
      <c r="IK88" s="16"/>
      <c r="IL88" s="16"/>
      <c r="IM88" s="16"/>
      <c r="IN88" s="16"/>
      <c r="IO88" s="16"/>
      <c r="IP88" s="16"/>
      <c r="IQ88" s="16"/>
      <c r="IR88" s="16"/>
      <c r="IS88" s="16"/>
      <c r="IT88" s="16"/>
      <c r="IU88" s="16"/>
      <c r="IV88" s="16"/>
      <c r="IW88" s="16"/>
      <c r="IX88" s="16"/>
      <c r="IY88" s="16"/>
      <c r="IZ88" s="16"/>
      <c r="JA88" s="16"/>
      <c r="JB88" s="16"/>
      <c r="JC88" s="16"/>
      <c r="JD88" s="16"/>
      <c r="JE88" s="16"/>
      <c r="JF88" s="16"/>
      <c r="JG88" s="16"/>
      <c r="JH88" s="16"/>
      <c r="JI88" s="16"/>
      <c r="JJ88" s="16"/>
      <c r="JK88" s="16"/>
      <c r="JL88" s="16"/>
      <c r="JM88" s="16"/>
      <c r="JN88" s="16"/>
    </row>
    <row r="89" spans="2:274" ht="12.75" customHeight="1" x14ac:dyDescent="0.25">
      <c r="B89" s="3"/>
      <c r="C89" s="3"/>
      <c r="D89" s="3"/>
      <c r="E89" s="3"/>
      <c r="F89" s="3"/>
      <c r="G89" s="3"/>
      <c r="H89" s="3"/>
      <c r="I89" s="3"/>
      <c r="J89" s="3"/>
      <c r="K89" s="17"/>
      <c r="L89" s="17"/>
      <c r="M89" s="17"/>
      <c r="N89" s="17"/>
      <c r="O89" s="17"/>
      <c r="P89" s="17"/>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c r="FM89" s="16"/>
      <c r="FN89" s="16"/>
      <c r="FO89" s="16"/>
      <c r="FP89" s="16"/>
      <c r="FQ89" s="16"/>
      <c r="FR89" s="16"/>
      <c r="FS89" s="16"/>
      <c r="FT89" s="16"/>
      <c r="FU89" s="16"/>
      <c r="FV89" s="16"/>
      <c r="FW89" s="16"/>
      <c r="FX89" s="16"/>
      <c r="FY89" s="16"/>
      <c r="FZ89" s="16"/>
      <c r="GA89" s="16"/>
      <c r="GB89" s="16"/>
      <c r="GC89" s="16"/>
      <c r="GD89" s="16"/>
      <c r="GE89" s="16"/>
      <c r="GF89" s="16"/>
      <c r="GG89" s="16"/>
      <c r="GH89" s="16"/>
      <c r="GI89" s="16"/>
      <c r="GJ89" s="16"/>
      <c r="GK89" s="16"/>
      <c r="GL89" s="16"/>
      <c r="GM89" s="16"/>
      <c r="GN89" s="16"/>
      <c r="GO89" s="16"/>
      <c r="GP89" s="16"/>
      <c r="GQ89" s="16"/>
      <c r="GR89" s="16"/>
      <c r="GS89" s="16"/>
      <c r="GT89" s="16"/>
      <c r="GU89" s="16"/>
      <c r="GV89" s="16"/>
      <c r="GW89" s="16"/>
      <c r="GX89" s="16"/>
      <c r="GY89" s="16"/>
      <c r="GZ89" s="16"/>
      <c r="HA89" s="16"/>
      <c r="HB89" s="16"/>
      <c r="HC89" s="16"/>
      <c r="HD89" s="16"/>
      <c r="HE89" s="16"/>
      <c r="HF89" s="16"/>
      <c r="HG89" s="16"/>
      <c r="HH89" s="16"/>
      <c r="HI89" s="16"/>
      <c r="HJ89" s="16"/>
      <c r="HK89" s="16"/>
      <c r="HL89" s="16"/>
      <c r="HM89" s="16"/>
      <c r="HN89" s="16"/>
      <c r="HO89" s="16"/>
      <c r="HP89" s="16"/>
      <c r="HQ89" s="16"/>
      <c r="HR89" s="16"/>
      <c r="HS89" s="16"/>
      <c r="HT89" s="16"/>
      <c r="HU89" s="16"/>
      <c r="HV89" s="16"/>
      <c r="HW89" s="16"/>
      <c r="HX89" s="16"/>
      <c r="HY89" s="16"/>
      <c r="HZ89" s="16"/>
      <c r="IA89" s="16"/>
      <c r="IB89" s="16"/>
      <c r="IC89" s="16"/>
      <c r="ID89" s="16"/>
      <c r="IE89" s="16"/>
      <c r="IF89" s="16"/>
      <c r="IG89" s="16"/>
      <c r="IH89" s="16"/>
      <c r="II89" s="16"/>
      <c r="IJ89" s="16"/>
      <c r="IK89" s="16"/>
      <c r="IL89" s="16"/>
      <c r="IM89" s="16"/>
      <c r="IN89" s="16"/>
      <c r="IO89" s="16"/>
      <c r="IP89" s="16"/>
      <c r="IQ89" s="16"/>
      <c r="IR89" s="16"/>
      <c r="IS89" s="16"/>
      <c r="IT89" s="16"/>
      <c r="IU89" s="16"/>
      <c r="IV89" s="16"/>
      <c r="IW89" s="16"/>
      <c r="IX89" s="16"/>
      <c r="IY89" s="16"/>
      <c r="IZ89" s="16"/>
      <c r="JA89" s="16"/>
      <c r="JB89" s="16"/>
      <c r="JC89" s="16"/>
      <c r="JD89" s="16"/>
      <c r="JE89" s="16"/>
      <c r="JF89" s="16"/>
      <c r="JG89" s="16"/>
      <c r="JH89" s="16"/>
      <c r="JI89" s="16"/>
      <c r="JJ89" s="16"/>
      <c r="JK89" s="16"/>
      <c r="JL89" s="16"/>
      <c r="JM89" s="16"/>
      <c r="JN89" s="16"/>
    </row>
    <row r="90" spans="2:274" ht="12.75" customHeight="1" x14ac:dyDescent="0.25">
      <c r="B90" s="3"/>
      <c r="C90" s="3"/>
      <c r="D90" s="3"/>
      <c r="E90" s="3"/>
      <c r="F90" s="3"/>
      <c r="G90" s="3"/>
      <c r="H90" s="3"/>
      <c r="I90" s="3"/>
      <c r="J90" s="3"/>
      <c r="K90" s="17"/>
      <c r="L90" s="17"/>
      <c r="M90" s="17"/>
      <c r="N90" s="17"/>
      <c r="O90" s="17"/>
      <c r="P90" s="17"/>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c r="FQ90" s="16"/>
      <c r="FR90" s="16"/>
      <c r="FS90" s="16"/>
      <c r="FT90" s="16"/>
      <c r="FU90" s="16"/>
      <c r="FV90" s="16"/>
      <c r="FW90" s="16"/>
      <c r="FX90" s="16"/>
      <c r="FY90" s="16"/>
      <c r="FZ90" s="16"/>
      <c r="GA90" s="16"/>
      <c r="GB90" s="16"/>
      <c r="GC90" s="16"/>
      <c r="GD90" s="16"/>
      <c r="GE90" s="16"/>
      <c r="GF90" s="16"/>
      <c r="GG90" s="16"/>
      <c r="GH90" s="16"/>
      <c r="GI90" s="16"/>
      <c r="GJ90" s="16"/>
      <c r="GK90" s="16"/>
      <c r="GL90" s="16"/>
      <c r="GM90" s="16"/>
      <c r="GN90" s="16"/>
      <c r="GO90" s="16"/>
      <c r="GP90" s="16"/>
      <c r="GQ90" s="16"/>
      <c r="GR90" s="16"/>
      <c r="GS90" s="16"/>
      <c r="GT90" s="16"/>
      <c r="GU90" s="16"/>
      <c r="GV90" s="16"/>
      <c r="GW90" s="16"/>
      <c r="GX90" s="16"/>
      <c r="GY90" s="16"/>
      <c r="GZ90" s="16"/>
      <c r="HA90" s="16"/>
      <c r="HB90" s="16"/>
      <c r="HC90" s="16"/>
      <c r="HD90" s="16"/>
      <c r="HE90" s="16"/>
      <c r="HF90" s="16"/>
      <c r="HG90" s="16"/>
      <c r="HH90" s="16"/>
      <c r="HI90" s="16"/>
      <c r="HJ90" s="16"/>
      <c r="HK90" s="16"/>
      <c r="HL90" s="16"/>
      <c r="HM90" s="16"/>
      <c r="HN90" s="16"/>
      <c r="HO90" s="16"/>
      <c r="HP90" s="16"/>
      <c r="HQ90" s="16"/>
      <c r="HR90" s="16"/>
      <c r="HS90" s="16"/>
      <c r="HT90" s="16"/>
      <c r="HU90" s="16"/>
      <c r="HV90" s="16"/>
      <c r="HW90" s="16"/>
      <c r="HX90" s="16"/>
      <c r="HY90" s="16"/>
      <c r="HZ90" s="16"/>
      <c r="IA90" s="16"/>
      <c r="IB90" s="16"/>
      <c r="IC90" s="16"/>
      <c r="ID90" s="16"/>
      <c r="IE90" s="16"/>
      <c r="IF90" s="16"/>
      <c r="IG90" s="16"/>
      <c r="IH90" s="16"/>
      <c r="II90" s="16"/>
      <c r="IJ90" s="16"/>
      <c r="IK90" s="16"/>
      <c r="IL90" s="16"/>
      <c r="IM90" s="16"/>
      <c r="IN90" s="16"/>
      <c r="IO90" s="16"/>
      <c r="IP90" s="16"/>
      <c r="IQ90" s="16"/>
      <c r="IR90" s="16"/>
      <c r="IS90" s="16"/>
      <c r="IT90" s="16"/>
      <c r="IU90" s="16"/>
      <c r="IV90" s="16"/>
      <c r="IW90" s="16"/>
      <c r="IX90" s="16"/>
      <c r="IY90" s="16"/>
      <c r="IZ90" s="16"/>
      <c r="JA90" s="16"/>
      <c r="JB90" s="16"/>
      <c r="JC90" s="16"/>
      <c r="JD90" s="16"/>
      <c r="JE90" s="16"/>
      <c r="JF90" s="16"/>
      <c r="JG90" s="16"/>
      <c r="JH90" s="16"/>
      <c r="JI90" s="16"/>
      <c r="JJ90" s="16"/>
      <c r="JK90" s="16"/>
      <c r="JL90" s="16"/>
      <c r="JM90" s="16"/>
      <c r="JN90" s="16"/>
    </row>
    <row r="91" spans="2:274" ht="12.75" customHeight="1" x14ac:dyDescent="0.25">
      <c r="B91" s="3"/>
      <c r="C91" s="3"/>
      <c r="D91" s="3"/>
      <c r="E91" s="3"/>
      <c r="F91" s="3"/>
      <c r="G91" s="3"/>
      <c r="H91" s="3"/>
      <c r="I91" s="3"/>
      <c r="J91" s="3"/>
      <c r="K91" s="17"/>
      <c r="L91" s="17"/>
      <c r="M91" s="17"/>
      <c r="N91" s="17"/>
      <c r="O91" s="17"/>
      <c r="P91" s="17"/>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c r="FQ91" s="16"/>
      <c r="FR91" s="16"/>
      <c r="FS91" s="16"/>
      <c r="FT91" s="16"/>
      <c r="FU91" s="16"/>
      <c r="FV91" s="16"/>
      <c r="FW91" s="16"/>
      <c r="FX91" s="16"/>
      <c r="FY91" s="16"/>
      <c r="FZ91" s="16"/>
      <c r="GA91" s="16"/>
      <c r="GB91" s="16"/>
      <c r="GC91" s="16"/>
      <c r="GD91" s="16"/>
      <c r="GE91" s="16"/>
      <c r="GF91" s="16"/>
      <c r="GG91" s="16"/>
      <c r="GH91" s="16"/>
      <c r="GI91" s="16"/>
      <c r="GJ91" s="16"/>
      <c r="GK91" s="16"/>
      <c r="GL91" s="16"/>
      <c r="GM91" s="16"/>
      <c r="GN91" s="16"/>
      <c r="GO91" s="16"/>
      <c r="GP91" s="16"/>
      <c r="GQ91" s="16"/>
      <c r="GR91" s="16"/>
      <c r="GS91" s="16"/>
      <c r="GT91" s="16"/>
      <c r="GU91" s="16"/>
      <c r="GV91" s="16"/>
      <c r="GW91" s="16"/>
      <c r="GX91" s="16"/>
      <c r="GY91" s="16"/>
      <c r="GZ91" s="16"/>
      <c r="HA91" s="16"/>
      <c r="HB91" s="16"/>
      <c r="HC91" s="16"/>
      <c r="HD91" s="16"/>
      <c r="HE91" s="16"/>
      <c r="HF91" s="16"/>
      <c r="HG91" s="16"/>
      <c r="HH91" s="16"/>
      <c r="HI91" s="16"/>
      <c r="HJ91" s="16"/>
      <c r="HK91" s="16"/>
      <c r="HL91" s="16"/>
      <c r="HM91" s="16"/>
      <c r="HN91" s="16"/>
      <c r="HO91" s="16"/>
      <c r="HP91" s="16"/>
      <c r="HQ91" s="16"/>
      <c r="HR91" s="16"/>
      <c r="HS91" s="16"/>
      <c r="HT91" s="16"/>
      <c r="HU91" s="16"/>
      <c r="HV91" s="16"/>
      <c r="HW91" s="16"/>
      <c r="HX91" s="16"/>
      <c r="HY91" s="16"/>
      <c r="HZ91" s="16"/>
      <c r="IA91" s="16"/>
      <c r="IB91" s="16"/>
      <c r="IC91" s="16"/>
      <c r="ID91" s="16"/>
      <c r="IE91" s="16"/>
      <c r="IF91" s="16"/>
      <c r="IG91" s="16"/>
      <c r="IH91" s="16"/>
      <c r="II91" s="16"/>
      <c r="IJ91" s="16"/>
      <c r="IK91" s="16"/>
      <c r="IL91" s="16"/>
      <c r="IM91" s="16"/>
      <c r="IN91" s="16"/>
      <c r="IO91" s="16"/>
      <c r="IP91" s="16"/>
      <c r="IQ91" s="16"/>
      <c r="IR91" s="16"/>
      <c r="IS91" s="16"/>
      <c r="IT91" s="16"/>
      <c r="IU91" s="16"/>
      <c r="IV91" s="16"/>
      <c r="IW91" s="16"/>
      <c r="IX91" s="16"/>
      <c r="IY91" s="16"/>
      <c r="IZ91" s="16"/>
      <c r="JA91" s="16"/>
      <c r="JB91" s="16"/>
      <c r="JC91" s="16"/>
      <c r="JD91" s="16"/>
      <c r="JE91" s="16"/>
      <c r="JF91" s="16"/>
      <c r="JG91" s="16"/>
      <c r="JH91" s="16"/>
      <c r="JI91" s="16"/>
      <c r="JJ91" s="16"/>
      <c r="JK91" s="16"/>
      <c r="JL91" s="16"/>
      <c r="JM91" s="16"/>
      <c r="JN91" s="16"/>
    </row>
    <row r="92" spans="2:274" ht="12.75" customHeight="1" x14ac:dyDescent="0.25">
      <c r="B92" s="3"/>
      <c r="C92" s="3"/>
      <c r="D92" s="3"/>
      <c r="E92" s="3"/>
      <c r="F92" s="3"/>
      <c r="G92" s="3"/>
      <c r="H92" s="3"/>
      <c r="I92" s="3"/>
      <c r="J92" s="3"/>
      <c r="K92" s="17"/>
      <c r="L92" s="17"/>
      <c r="M92" s="17"/>
      <c r="N92" s="17"/>
      <c r="O92" s="17"/>
      <c r="P92" s="17"/>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16"/>
      <c r="GM92" s="16"/>
      <c r="GN92" s="16"/>
      <c r="GO92" s="16"/>
      <c r="GP92" s="16"/>
      <c r="GQ92" s="16"/>
      <c r="GR92" s="16"/>
      <c r="GS92" s="16"/>
      <c r="GT92" s="16"/>
      <c r="GU92" s="16"/>
      <c r="GV92" s="16"/>
      <c r="GW92" s="16"/>
      <c r="GX92" s="16"/>
      <c r="GY92" s="16"/>
      <c r="GZ92" s="16"/>
      <c r="HA92" s="16"/>
      <c r="HB92" s="16"/>
      <c r="HC92" s="16"/>
      <c r="HD92" s="16"/>
      <c r="HE92" s="16"/>
      <c r="HF92" s="16"/>
      <c r="HG92" s="16"/>
      <c r="HH92" s="16"/>
      <c r="HI92" s="16"/>
      <c r="HJ92" s="16"/>
      <c r="HK92" s="16"/>
      <c r="HL92" s="16"/>
      <c r="HM92" s="16"/>
      <c r="HN92" s="16"/>
      <c r="HO92" s="16"/>
      <c r="HP92" s="16"/>
      <c r="HQ92" s="16"/>
      <c r="HR92" s="16"/>
      <c r="HS92" s="16"/>
      <c r="HT92" s="16"/>
      <c r="HU92" s="16"/>
      <c r="HV92" s="16"/>
      <c r="HW92" s="16"/>
      <c r="HX92" s="16"/>
      <c r="HY92" s="16"/>
      <c r="HZ92" s="16"/>
      <c r="IA92" s="16"/>
      <c r="IB92" s="16"/>
      <c r="IC92" s="16"/>
      <c r="ID92" s="16"/>
      <c r="IE92" s="16"/>
      <c r="IF92" s="16"/>
      <c r="IG92" s="16"/>
      <c r="IH92" s="16"/>
      <c r="II92" s="16"/>
      <c r="IJ92" s="16"/>
      <c r="IK92" s="16"/>
      <c r="IL92" s="16"/>
      <c r="IM92" s="16"/>
      <c r="IN92" s="16"/>
      <c r="IO92" s="16"/>
      <c r="IP92" s="16"/>
      <c r="IQ92" s="16"/>
      <c r="IR92" s="16"/>
      <c r="IS92" s="16"/>
      <c r="IT92" s="16"/>
      <c r="IU92" s="16"/>
      <c r="IV92" s="16"/>
      <c r="IW92" s="16"/>
      <c r="IX92" s="16"/>
      <c r="IY92" s="16"/>
      <c r="IZ92" s="16"/>
      <c r="JA92" s="16"/>
      <c r="JB92" s="16"/>
      <c r="JC92" s="16"/>
      <c r="JD92" s="16"/>
      <c r="JE92" s="16"/>
      <c r="JF92" s="16"/>
      <c r="JG92" s="16"/>
      <c r="JH92" s="16"/>
      <c r="JI92" s="16"/>
      <c r="JJ92" s="16"/>
      <c r="JK92" s="16"/>
      <c r="JL92" s="16"/>
      <c r="JM92" s="16"/>
      <c r="JN92" s="16"/>
    </row>
    <row r="93" spans="2:274" ht="12.75" customHeight="1" x14ac:dyDescent="0.25">
      <c r="B93" s="3"/>
      <c r="C93" s="3"/>
      <c r="D93" s="3"/>
      <c r="E93" s="3"/>
      <c r="F93" s="3"/>
      <c r="G93" s="3"/>
      <c r="H93" s="3"/>
      <c r="I93" s="3"/>
      <c r="J93" s="3"/>
      <c r="K93" s="17"/>
      <c r="L93" s="17"/>
      <c r="M93" s="17"/>
      <c r="N93" s="17"/>
      <c r="O93" s="17"/>
      <c r="P93" s="17"/>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c r="FM93" s="16"/>
      <c r="FN93" s="16"/>
      <c r="FO93" s="16"/>
      <c r="FP93" s="16"/>
      <c r="FQ93" s="16"/>
      <c r="FR93" s="16"/>
      <c r="FS93" s="16"/>
      <c r="FT93" s="16"/>
      <c r="FU93" s="16"/>
      <c r="FV93" s="16"/>
      <c r="FW93" s="16"/>
      <c r="FX93" s="16"/>
      <c r="FY93" s="16"/>
      <c r="FZ93" s="16"/>
      <c r="GA93" s="16"/>
      <c r="GB93" s="16"/>
      <c r="GC93" s="16"/>
      <c r="GD93" s="16"/>
      <c r="GE93" s="16"/>
      <c r="GF93" s="16"/>
      <c r="GG93" s="16"/>
      <c r="GH93" s="16"/>
      <c r="GI93" s="16"/>
      <c r="GJ93" s="16"/>
      <c r="GK93" s="16"/>
      <c r="GL93" s="16"/>
      <c r="GM93" s="16"/>
      <c r="GN93" s="16"/>
      <c r="GO93" s="16"/>
      <c r="GP93" s="16"/>
      <c r="GQ93" s="16"/>
      <c r="GR93" s="16"/>
      <c r="GS93" s="16"/>
      <c r="GT93" s="16"/>
      <c r="GU93" s="16"/>
      <c r="GV93" s="16"/>
      <c r="GW93" s="16"/>
      <c r="GX93" s="16"/>
      <c r="GY93" s="16"/>
      <c r="GZ93" s="16"/>
      <c r="HA93" s="16"/>
      <c r="HB93" s="16"/>
      <c r="HC93" s="16"/>
      <c r="HD93" s="16"/>
      <c r="HE93" s="16"/>
      <c r="HF93" s="16"/>
      <c r="HG93" s="16"/>
      <c r="HH93" s="16"/>
      <c r="HI93" s="16"/>
      <c r="HJ93" s="16"/>
      <c r="HK93" s="16"/>
      <c r="HL93" s="16"/>
      <c r="HM93" s="16"/>
      <c r="HN93" s="16"/>
      <c r="HO93" s="16"/>
      <c r="HP93" s="16"/>
      <c r="HQ93" s="16"/>
      <c r="HR93" s="16"/>
      <c r="HS93" s="16"/>
      <c r="HT93" s="16"/>
      <c r="HU93" s="16"/>
      <c r="HV93" s="16"/>
      <c r="HW93" s="16"/>
      <c r="HX93" s="16"/>
      <c r="HY93" s="16"/>
      <c r="HZ93" s="16"/>
      <c r="IA93" s="16"/>
      <c r="IB93" s="16"/>
      <c r="IC93" s="16"/>
      <c r="ID93" s="16"/>
      <c r="IE93" s="16"/>
      <c r="IF93" s="16"/>
      <c r="IG93" s="16"/>
      <c r="IH93" s="16"/>
      <c r="II93" s="16"/>
      <c r="IJ93" s="16"/>
      <c r="IK93" s="16"/>
      <c r="IL93" s="16"/>
      <c r="IM93" s="16"/>
      <c r="IN93" s="16"/>
      <c r="IO93" s="16"/>
      <c r="IP93" s="16"/>
      <c r="IQ93" s="16"/>
      <c r="IR93" s="16"/>
      <c r="IS93" s="16"/>
      <c r="IT93" s="16"/>
      <c r="IU93" s="16"/>
      <c r="IV93" s="16"/>
      <c r="IW93" s="16"/>
      <c r="IX93" s="16"/>
      <c r="IY93" s="16"/>
      <c r="IZ93" s="16"/>
      <c r="JA93" s="16"/>
      <c r="JB93" s="16"/>
      <c r="JC93" s="16"/>
      <c r="JD93" s="16"/>
      <c r="JE93" s="16"/>
      <c r="JF93" s="16"/>
      <c r="JG93" s="16"/>
      <c r="JH93" s="16"/>
      <c r="JI93" s="16"/>
      <c r="JJ93" s="16"/>
      <c r="JK93" s="16"/>
      <c r="JL93" s="16"/>
      <c r="JM93" s="16"/>
      <c r="JN93" s="16"/>
    </row>
    <row r="94" spans="2:274" ht="12.75" customHeight="1" x14ac:dyDescent="0.25">
      <c r="B94" s="3"/>
      <c r="C94" s="3"/>
      <c r="D94" s="3"/>
      <c r="E94" s="3"/>
      <c r="F94" s="3"/>
      <c r="G94" s="3"/>
      <c r="H94" s="3"/>
      <c r="I94" s="3"/>
      <c r="J94" s="3"/>
      <c r="K94" s="17"/>
      <c r="L94" s="17"/>
      <c r="M94" s="17"/>
      <c r="N94" s="17"/>
      <c r="O94" s="17"/>
      <c r="P94" s="17"/>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c r="FD94" s="16"/>
      <c r="FE94" s="16"/>
      <c r="FF94" s="16"/>
      <c r="FG94" s="16"/>
      <c r="FH94" s="16"/>
      <c r="FI94" s="16"/>
      <c r="FJ94" s="16"/>
      <c r="FK94" s="16"/>
      <c r="FL94" s="16"/>
      <c r="FM94" s="16"/>
      <c r="FN94" s="16"/>
      <c r="FO94" s="16"/>
      <c r="FP94" s="16"/>
      <c r="FQ94" s="16"/>
      <c r="FR94" s="16"/>
      <c r="FS94" s="16"/>
      <c r="FT94" s="16"/>
      <c r="FU94" s="16"/>
      <c r="FV94" s="16"/>
      <c r="FW94" s="16"/>
      <c r="FX94" s="16"/>
      <c r="FY94" s="16"/>
      <c r="FZ94" s="16"/>
      <c r="GA94" s="16"/>
      <c r="GB94" s="16"/>
      <c r="GC94" s="16"/>
      <c r="GD94" s="16"/>
      <c r="GE94" s="16"/>
      <c r="GF94" s="16"/>
      <c r="GG94" s="16"/>
      <c r="GH94" s="16"/>
      <c r="GI94" s="16"/>
      <c r="GJ94" s="16"/>
      <c r="GK94" s="16"/>
      <c r="GL94" s="16"/>
      <c r="GM94" s="16"/>
      <c r="GN94" s="16"/>
      <c r="GO94" s="16"/>
      <c r="GP94" s="16"/>
      <c r="GQ94" s="16"/>
      <c r="GR94" s="16"/>
      <c r="GS94" s="16"/>
      <c r="GT94" s="16"/>
      <c r="GU94" s="16"/>
      <c r="GV94" s="16"/>
      <c r="GW94" s="16"/>
      <c r="GX94" s="16"/>
      <c r="GY94" s="16"/>
      <c r="GZ94" s="16"/>
      <c r="HA94" s="16"/>
      <c r="HB94" s="16"/>
      <c r="HC94" s="16"/>
      <c r="HD94" s="16"/>
      <c r="HE94" s="16"/>
      <c r="HF94" s="16"/>
      <c r="HG94" s="16"/>
      <c r="HH94" s="16"/>
      <c r="HI94" s="16"/>
      <c r="HJ94" s="16"/>
      <c r="HK94" s="16"/>
      <c r="HL94" s="16"/>
      <c r="HM94" s="16"/>
      <c r="HN94" s="16"/>
      <c r="HO94" s="16"/>
      <c r="HP94" s="16"/>
      <c r="HQ94" s="16"/>
      <c r="HR94" s="16"/>
      <c r="HS94" s="16"/>
      <c r="HT94" s="16"/>
      <c r="HU94" s="16"/>
      <c r="HV94" s="16"/>
      <c r="HW94" s="16"/>
      <c r="HX94" s="16"/>
      <c r="HY94" s="16"/>
      <c r="HZ94" s="16"/>
      <c r="IA94" s="16"/>
      <c r="IB94" s="16"/>
      <c r="IC94" s="16"/>
      <c r="ID94" s="16"/>
      <c r="IE94" s="16"/>
      <c r="IF94" s="16"/>
      <c r="IG94" s="16"/>
      <c r="IH94" s="16"/>
      <c r="II94" s="16"/>
      <c r="IJ94" s="16"/>
      <c r="IK94" s="16"/>
      <c r="IL94" s="16"/>
      <c r="IM94" s="16"/>
      <c r="IN94" s="16"/>
      <c r="IO94" s="16"/>
      <c r="IP94" s="16"/>
      <c r="IQ94" s="16"/>
      <c r="IR94" s="16"/>
      <c r="IS94" s="16"/>
      <c r="IT94" s="16"/>
      <c r="IU94" s="16"/>
      <c r="IV94" s="16"/>
      <c r="IW94" s="16"/>
      <c r="IX94" s="16"/>
      <c r="IY94" s="16"/>
      <c r="IZ94" s="16"/>
      <c r="JA94" s="16"/>
      <c r="JB94" s="16"/>
      <c r="JC94" s="16"/>
      <c r="JD94" s="16"/>
      <c r="JE94" s="16"/>
      <c r="JF94" s="16"/>
      <c r="JG94" s="16"/>
      <c r="JH94" s="16"/>
      <c r="JI94" s="16"/>
      <c r="JJ94" s="16"/>
      <c r="JK94" s="16"/>
      <c r="JL94" s="16"/>
      <c r="JM94" s="16"/>
      <c r="JN94" s="16"/>
    </row>
    <row r="95" spans="2:274" ht="12.75" customHeight="1" x14ac:dyDescent="0.25">
      <c r="B95" s="3"/>
      <c r="C95" s="3"/>
      <c r="D95" s="3"/>
      <c r="E95" s="3"/>
      <c r="F95" s="3"/>
      <c r="G95" s="3"/>
      <c r="H95" s="3"/>
      <c r="I95" s="3"/>
      <c r="J95" s="3"/>
      <c r="K95" s="17"/>
      <c r="L95" s="17"/>
      <c r="M95" s="17"/>
      <c r="N95" s="17"/>
      <c r="O95" s="17"/>
      <c r="P95" s="17"/>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c r="IW95" s="16"/>
      <c r="IX95" s="16"/>
      <c r="IY95" s="16"/>
      <c r="IZ95" s="16"/>
      <c r="JA95" s="16"/>
      <c r="JB95" s="16"/>
      <c r="JC95" s="16"/>
      <c r="JD95" s="16"/>
      <c r="JE95" s="16"/>
      <c r="JF95" s="16"/>
      <c r="JG95" s="16"/>
      <c r="JH95" s="16"/>
      <c r="JI95" s="16"/>
      <c r="JJ95" s="16"/>
      <c r="JK95" s="16"/>
      <c r="JL95" s="16"/>
      <c r="JM95" s="16"/>
      <c r="JN95" s="16"/>
    </row>
    <row r="96" spans="2:274" ht="12.75" customHeight="1" x14ac:dyDescent="0.25">
      <c r="B96" s="3"/>
      <c r="C96" s="3"/>
      <c r="D96" s="3"/>
      <c r="E96" s="3"/>
      <c r="F96" s="3"/>
      <c r="G96" s="3"/>
      <c r="H96" s="3"/>
      <c r="I96" s="3"/>
      <c r="J96" s="3"/>
      <c r="K96" s="17"/>
      <c r="L96" s="17"/>
      <c r="M96" s="17"/>
      <c r="N96" s="17"/>
      <c r="O96" s="17"/>
      <c r="P96" s="17"/>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c r="FQ96" s="16"/>
      <c r="FR96" s="16"/>
      <c r="FS96" s="16"/>
      <c r="FT96" s="16"/>
      <c r="FU96" s="16"/>
      <c r="FV96" s="16"/>
      <c r="FW96" s="16"/>
      <c r="FX96" s="16"/>
      <c r="FY96" s="16"/>
      <c r="FZ96" s="16"/>
      <c r="GA96" s="16"/>
      <c r="GB96" s="16"/>
      <c r="GC96" s="16"/>
      <c r="GD96" s="16"/>
      <c r="GE96" s="16"/>
      <c r="GF96" s="16"/>
      <c r="GG96" s="16"/>
      <c r="GH96" s="16"/>
      <c r="GI96" s="16"/>
      <c r="GJ96" s="16"/>
      <c r="GK96" s="16"/>
      <c r="GL96" s="16"/>
      <c r="GM96" s="16"/>
      <c r="GN96" s="16"/>
      <c r="GO96" s="16"/>
      <c r="GP96" s="16"/>
      <c r="GQ96" s="16"/>
      <c r="GR96" s="16"/>
      <c r="GS96" s="16"/>
      <c r="GT96" s="16"/>
      <c r="GU96" s="16"/>
      <c r="GV96" s="16"/>
      <c r="GW96" s="16"/>
      <c r="GX96" s="16"/>
      <c r="GY96" s="16"/>
      <c r="GZ96" s="16"/>
      <c r="HA96" s="16"/>
      <c r="HB96" s="16"/>
      <c r="HC96" s="16"/>
      <c r="HD96" s="16"/>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c r="IW96" s="16"/>
      <c r="IX96" s="16"/>
      <c r="IY96" s="16"/>
      <c r="IZ96" s="16"/>
      <c r="JA96" s="16"/>
      <c r="JB96" s="16"/>
      <c r="JC96" s="16"/>
      <c r="JD96" s="16"/>
      <c r="JE96" s="16"/>
      <c r="JF96" s="16"/>
      <c r="JG96" s="16"/>
      <c r="JH96" s="16"/>
      <c r="JI96" s="16"/>
      <c r="JJ96" s="16"/>
      <c r="JK96" s="16"/>
      <c r="JL96" s="16"/>
      <c r="JM96" s="16"/>
      <c r="JN96" s="16"/>
    </row>
    <row r="97" spans="2:274" ht="12.75" customHeight="1" x14ac:dyDescent="0.25">
      <c r="B97" s="3"/>
      <c r="C97" s="3"/>
      <c r="D97" s="3"/>
      <c r="E97" s="3"/>
      <c r="F97" s="3"/>
      <c r="G97" s="3"/>
      <c r="H97" s="3"/>
      <c r="I97" s="3"/>
      <c r="J97" s="3"/>
      <c r="K97" s="17"/>
      <c r="L97" s="17"/>
      <c r="M97" s="17"/>
      <c r="N97" s="17"/>
      <c r="O97" s="17"/>
      <c r="P97" s="17"/>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c r="FO97" s="16"/>
      <c r="FP97" s="16"/>
      <c r="FQ97" s="16"/>
      <c r="FR97" s="16"/>
      <c r="FS97" s="16"/>
      <c r="FT97" s="16"/>
      <c r="FU97" s="16"/>
      <c r="FV97" s="16"/>
      <c r="FW97" s="16"/>
      <c r="FX97" s="16"/>
      <c r="FY97" s="16"/>
      <c r="FZ97" s="16"/>
      <c r="GA97" s="16"/>
      <c r="GB97" s="16"/>
      <c r="GC97" s="16"/>
      <c r="GD97" s="16"/>
      <c r="GE97" s="16"/>
      <c r="GF97" s="16"/>
      <c r="GG97" s="16"/>
      <c r="GH97" s="16"/>
      <c r="GI97" s="16"/>
      <c r="GJ97" s="16"/>
      <c r="GK97" s="16"/>
      <c r="GL97" s="16"/>
      <c r="GM97" s="16"/>
      <c r="GN97" s="16"/>
      <c r="GO97" s="16"/>
      <c r="GP97" s="16"/>
      <c r="GQ97" s="16"/>
      <c r="GR97" s="16"/>
      <c r="GS97" s="16"/>
      <c r="GT97" s="16"/>
      <c r="GU97" s="16"/>
      <c r="GV97" s="16"/>
      <c r="GW97" s="16"/>
      <c r="GX97" s="16"/>
      <c r="GY97" s="16"/>
      <c r="GZ97" s="16"/>
      <c r="HA97" s="16"/>
      <c r="HB97" s="16"/>
      <c r="HC97" s="16"/>
      <c r="HD97" s="16"/>
      <c r="HE97" s="16"/>
      <c r="HF97" s="16"/>
      <c r="HG97" s="16"/>
      <c r="HH97" s="16"/>
      <c r="HI97" s="16"/>
      <c r="HJ97" s="16"/>
      <c r="HK97" s="16"/>
      <c r="HL97" s="16"/>
      <c r="HM97" s="16"/>
      <c r="HN97" s="16"/>
      <c r="HO97" s="16"/>
      <c r="HP97" s="16"/>
      <c r="HQ97" s="16"/>
      <c r="HR97" s="16"/>
      <c r="HS97" s="16"/>
      <c r="HT97" s="16"/>
      <c r="HU97" s="16"/>
      <c r="HV97" s="16"/>
      <c r="HW97" s="16"/>
      <c r="HX97" s="16"/>
      <c r="HY97" s="16"/>
      <c r="HZ97" s="16"/>
      <c r="IA97" s="16"/>
      <c r="IB97" s="16"/>
      <c r="IC97" s="16"/>
      <c r="ID97" s="16"/>
      <c r="IE97" s="16"/>
      <c r="IF97" s="16"/>
      <c r="IG97" s="16"/>
      <c r="IH97" s="16"/>
      <c r="II97" s="16"/>
      <c r="IJ97" s="16"/>
      <c r="IK97" s="16"/>
      <c r="IL97" s="16"/>
      <c r="IM97" s="16"/>
      <c r="IN97" s="16"/>
      <c r="IO97" s="16"/>
      <c r="IP97" s="16"/>
      <c r="IQ97" s="16"/>
      <c r="IR97" s="16"/>
      <c r="IS97" s="16"/>
      <c r="IT97" s="16"/>
      <c r="IU97" s="16"/>
      <c r="IV97" s="16"/>
      <c r="IW97" s="16"/>
      <c r="IX97" s="16"/>
      <c r="IY97" s="16"/>
      <c r="IZ97" s="16"/>
      <c r="JA97" s="16"/>
      <c r="JB97" s="16"/>
      <c r="JC97" s="16"/>
      <c r="JD97" s="16"/>
      <c r="JE97" s="16"/>
      <c r="JF97" s="16"/>
      <c r="JG97" s="16"/>
      <c r="JH97" s="16"/>
      <c r="JI97" s="16"/>
      <c r="JJ97" s="16"/>
      <c r="JK97" s="16"/>
      <c r="JL97" s="16"/>
      <c r="JM97" s="16"/>
      <c r="JN97" s="16"/>
    </row>
    <row r="98" spans="2:274" ht="12.75" customHeight="1" x14ac:dyDescent="0.25">
      <c r="B98" s="3"/>
      <c r="C98" s="3"/>
      <c r="D98" s="3"/>
      <c r="E98" s="3"/>
      <c r="F98" s="3"/>
      <c r="G98" s="3"/>
      <c r="H98" s="3"/>
      <c r="I98" s="3"/>
      <c r="J98" s="3"/>
      <c r="K98" s="17"/>
      <c r="L98" s="17"/>
      <c r="M98" s="17"/>
      <c r="N98" s="17"/>
      <c r="O98" s="17"/>
      <c r="P98" s="17"/>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c r="FO98" s="16"/>
      <c r="FP98" s="16"/>
      <c r="FQ98" s="16"/>
      <c r="FR98" s="16"/>
      <c r="FS98" s="16"/>
      <c r="FT98" s="16"/>
      <c r="FU98" s="16"/>
      <c r="FV98" s="16"/>
      <c r="FW98" s="16"/>
      <c r="FX98" s="16"/>
      <c r="FY98" s="16"/>
      <c r="FZ98" s="16"/>
      <c r="GA98" s="16"/>
      <c r="GB98" s="16"/>
      <c r="GC98" s="16"/>
      <c r="GD98" s="16"/>
      <c r="GE98" s="16"/>
      <c r="GF98" s="16"/>
      <c r="GG98" s="16"/>
      <c r="GH98" s="16"/>
      <c r="GI98" s="16"/>
      <c r="GJ98" s="16"/>
      <c r="GK98" s="16"/>
      <c r="GL98" s="16"/>
      <c r="GM98" s="16"/>
      <c r="GN98" s="16"/>
      <c r="GO98" s="16"/>
      <c r="GP98" s="16"/>
      <c r="GQ98" s="16"/>
      <c r="GR98" s="16"/>
      <c r="GS98" s="16"/>
      <c r="GT98" s="16"/>
      <c r="GU98" s="16"/>
      <c r="GV98" s="16"/>
      <c r="GW98" s="16"/>
      <c r="GX98" s="16"/>
      <c r="GY98" s="16"/>
      <c r="GZ98" s="16"/>
      <c r="HA98" s="16"/>
      <c r="HB98" s="16"/>
      <c r="HC98" s="16"/>
      <c r="HD98" s="16"/>
      <c r="HE98" s="16"/>
      <c r="HF98" s="16"/>
      <c r="HG98" s="16"/>
      <c r="HH98" s="16"/>
      <c r="HI98" s="16"/>
      <c r="HJ98" s="16"/>
      <c r="HK98" s="16"/>
      <c r="HL98" s="16"/>
      <c r="HM98" s="16"/>
      <c r="HN98" s="16"/>
      <c r="HO98" s="16"/>
      <c r="HP98" s="16"/>
      <c r="HQ98" s="16"/>
      <c r="HR98" s="16"/>
      <c r="HS98" s="16"/>
      <c r="HT98" s="16"/>
      <c r="HU98" s="16"/>
      <c r="HV98" s="16"/>
      <c r="HW98" s="16"/>
      <c r="HX98" s="16"/>
      <c r="HY98" s="16"/>
      <c r="HZ98" s="16"/>
      <c r="IA98" s="16"/>
      <c r="IB98" s="16"/>
      <c r="IC98" s="16"/>
      <c r="ID98" s="16"/>
      <c r="IE98" s="16"/>
      <c r="IF98" s="16"/>
      <c r="IG98" s="16"/>
      <c r="IH98" s="16"/>
      <c r="II98" s="16"/>
      <c r="IJ98" s="16"/>
      <c r="IK98" s="16"/>
      <c r="IL98" s="16"/>
      <c r="IM98" s="16"/>
      <c r="IN98" s="16"/>
      <c r="IO98" s="16"/>
      <c r="IP98" s="16"/>
      <c r="IQ98" s="16"/>
      <c r="IR98" s="16"/>
      <c r="IS98" s="16"/>
      <c r="IT98" s="16"/>
      <c r="IU98" s="16"/>
      <c r="IV98" s="16"/>
      <c r="IW98" s="16"/>
      <c r="IX98" s="16"/>
      <c r="IY98" s="16"/>
      <c r="IZ98" s="16"/>
      <c r="JA98" s="16"/>
      <c r="JB98" s="16"/>
      <c r="JC98" s="16"/>
      <c r="JD98" s="16"/>
      <c r="JE98" s="16"/>
      <c r="JF98" s="16"/>
      <c r="JG98" s="16"/>
      <c r="JH98" s="16"/>
      <c r="JI98" s="16"/>
      <c r="JJ98" s="16"/>
      <c r="JK98" s="16"/>
      <c r="JL98" s="16"/>
      <c r="JM98" s="16"/>
      <c r="JN98" s="16"/>
    </row>
    <row r="99" spans="2:274" ht="12.75" customHeight="1" x14ac:dyDescent="0.25">
      <c r="B99" s="3"/>
      <c r="C99" s="3"/>
      <c r="D99" s="3"/>
      <c r="E99" s="3"/>
      <c r="F99" s="3"/>
      <c r="G99" s="3"/>
      <c r="H99" s="3"/>
      <c r="I99" s="3"/>
      <c r="J99" s="3"/>
      <c r="K99" s="17"/>
      <c r="L99" s="17"/>
      <c r="M99" s="17"/>
      <c r="N99" s="17"/>
      <c r="O99" s="17"/>
      <c r="P99" s="17"/>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c r="FF99" s="16"/>
      <c r="FG99" s="16"/>
      <c r="FH99" s="16"/>
      <c r="FI99" s="16"/>
      <c r="FJ99" s="16"/>
      <c r="FK99" s="16"/>
      <c r="FL99" s="16"/>
      <c r="FM99" s="16"/>
      <c r="FN99" s="16"/>
      <c r="FO99" s="16"/>
      <c r="FP99" s="16"/>
      <c r="FQ99" s="16"/>
      <c r="FR99" s="16"/>
      <c r="FS99" s="16"/>
      <c r="FT99" s="16"/>
      <c r="FU99" s="16"/>
      <c r="FV99" s="16"/>
      <c r="FW99" s="16"/>
      <c r="FX99" s="16"/>
      <c r="FY99" s="16"/>
      <c r="FZ99" s="16"/>
      <c r="GA99" s="16"/>
      <c r="GB99" s="16"/>
      <c r="GC99" s="16"/>
      <c r="GD99" s="16"/>
      <c r="GE99" s="16"/>
      <c r="GF99" s="16"/>
      <c r="GG99" s="16"/>
      <c r="GH99" s="16"/>
      <c r="GI99" s="16"/>
      <c r="GJ99" s="16"/>
      <c r="GK99" s="16"/>
      <c r="GL99" s="16"/>
      <c r="GM99" s="16"/>
      <c r="GN99" s="16"/>
      <c r="GO99" s="16"/>
      <c r="GP99" s="16"/>
      <c r="GQ99" s="16"/>
      <c r="GR99" s="16"/>
      <c r="GS99" s="16"/>
      <c r="GT99" s="16"/>
      <c r="GU99" s="16"/>
      <c r="GV99" s="16"/>
      <c r="GW99" s="16"/>
      <c r="GX99" s="16"/>
      <c r="GY99" s="16"/>
      <c r="GZ99" s="16"/>
      <c r="HA99" s="16"/>
      <c r="HB99" s="16"/>
      <c r="HC99" s="16"/>
      <c r="HD99" s="16"/>
      <c r="HE99" s="16"/>
      <c r="HF99" s="16"/>
      <c r="HG99" s="16"/>
      <c r="HH99" s="16"/>
      <c r="HI99" s="16"/>
      <c r="HJ99" s="16"/>
      <c r="HK99" s="16"/>
      <c r="HL99" s="16"/>
      <c r="HM99" s="16"/>
      <c r="HN99" s="16"/>
      <c r="HO99" s="16"/>
      <c r="HP99" s="16"/>
      <c r="HQ99" s="16"/>
      <c r="HR99" s="16"/>
      <c r="HS99" s="16"/>
      <c r="HT99" s="16"/>
      <c r="HU99" s="16"/>
      <c r="HV99" s="16"/>
      <c r="HW99" s="16"/>
      <c r="HX99" s="16"/>
      <c r="HY99" s="16"/>
      <c r="HZ99" s="16"/>
      <c r="IA99" s="16"/>
      <c r="IB99" s="16"/>
      <c r="IC99" s="16"/>
      <c r="ID99" s="16"/>
      <c r="IE99" s="16"/>
      <c r="IF99" s="16"/>
      <c r="IG99" s="16"/>
      <c r="IH99" s="16"/>
      <c r="II99" s="16"/>
      <c r="IJ99" s="16"/>
      <c r="IK99" s="16"/>
      <c r="IL99" s="16"/>
      <c r="IM99" s="16"/>
      <c r="IN99" s="16"/>
      <c r="IO99" s="16"/>
      <c r="IP99" s="16"/>
      <c r="IQ99" s="16"/>
      <c r="IR99" s="16"/>
      <c r="IS99" s="16"/>
      <c r="IT99" s="16"/>
      <c r="IU99" s="16"/>
      <c r="IV99" s="16"/>
      <c r="IW99" s="16"/>
      <c r="IX99" s="16"/>
      <c r="IY99" s="16"/>
      <c r="IZ99" s="16"/>
      <c r="JA99" s="16"/>
      <c r="JB99" s="16"/>
      <c r="JC99" s="16"/>
      <c r="JD99" s="16"/>
      <c r="JE99" s="16"/>
      <c r="JF99" s="16"/>
      <c r="JG99" s="16"/>
      <c r="JH99" s="16"/>
      <c r="JI99" s="16"/>
      <c r="JJ99" s="16"/>
      <c r="JK99" s="16"/>
      <c r="JL99" s="16"/>
      <c r="JM99" s="16"/>
      <c r="JN99" s="16"/>
    </row>
    <row r="100" spans="2:274" ht="12.75" customHeight="1" x14ac:dyDescent="0.25">
      <c r="B100" s="3"/>
      <c r="C100" s="3"/>
      <c r="D100" s="3"/>
      <c r="E100" s="3"/>
      <c r="F100" s="3"/>
      <c r="G100" s="3"/>
      <c r="H100" s="3"/>
      <c r="I100" s="3"/>
      <c r="J100" s="3"/>
      <c r="K100" s="17"/>
      <c r="L100" s="17"/>
      <c r="M100" s="17"/>
      <c r="N100" s="17"/>
      <c r="O100" s="17"/>
      <c r="P100" s="17"/>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16"/>
      <c r="FN100" s="16"/>
      <c r="FO100" s="16"/>
      <c r="FP100" s="16"/>
      <c r="FQ100" s="16"/>
      <c r="FR100" s="16"/>
      <c r="FS100" s="16"/>
      <c r="FT100" s="16"/>
      <c r="FU100" s="16"/>
      <c r="FV100" s="16"/>
      <c r="FW100" s="16"/>
      <c r="FX100" s="16"/>
      <c r="FY100" s="16"/>
      <c r="FZ100" s="16"/>
      <c r="GA100" s="16"/>
      <c r="GB100" s="16"/>
      <c r="GC100" s="16"/>
      <c r="GD100" s="16"/>
      <c r="GE100" s="16"/>
      <c r="GF100" s="16"/>
      <c r="GG100" s="16"/>
      <c r="GH100" s="16"/>
      <c r="GI100" s="16"/>
      <c r="GJ100" s="16"/>
      <c r="GK100" s="16"/>
      <c r="GL100" s="16"/>
      <c r="GM100" s="16"/>
      <c r="GN100" s="16"/>
      <c r="GO100" s="16"/>
      <c r="GP100" s="16"/>
      <c r="GQ100" s="16"/>
      <c r="GR100" s="16"/>
      <c r="GS100" s="16"/>
      <c r="GT100" s="16"/>
      <c r="GU100" s="16"/>
      <c r="GV100" s="16"/>
      <c r="GW100" s="16"/>
      <c r="GX100" s="16"/>
      <c r="GY100" s="16"/>
      <c r="GZ100" s="16"/>
      <c r="HA100" s="16"/>
      <c r="HB100" s="16"/>
      <c r="HC100" s="16"/>
      <c r="HD100" s="16"/>
      <c r="HE100" s="16"/>
      <c r="HF100" s="16"/>
      <c r="HG100" s="16"/>
      <c r="HH100" s="16"/>
      <c r="HI100" s="16"/>
      <c r="HJ100" s="16"/>
      <c r="HK100" s="16"/>
      <c r="HL100" s="16"/>
      <c r="HM100" s="16"/>
      <c r="HN100" s="16"/>
      <c r="HO100" s="16"/>
      <c r="HP100" s="16"/>
      <c r="HQ100" s="16"/>
      <c r="HR100" s="16"/>
      <c r="HS100" s="16"/>
      <c r="HT100" s="16"/>
      <c r="HU100" s="16"/>
      <c r="HV100" s="16"/>
      <c r="HW100" s="16"/>
      <c r="HX100" s="16"/>
      <c r="HY100" s="16"/>
      <c r="HZ100" s="16"/>
      <c r="IA100" s="16"/>
      <c r="IB100" s="16"/>
      <c r="IC100" s="16"/>
      <c r="ID100" s="16"/>
      <c r="IE100" s="16"/>
      <c r="IF100" s="16"/>
      <c r="IG100" s="16"/>
      <c r="IH100" s="16"/>
      <c r="II100" s="16"/>
      <c r="IJ100" s="16"/>
      <c r="IK100" s="16"/>
      <c r="IL100" s="16"/>
      <c r="IM100" s="16"/>
      <c r="IN100" s="16"/>
      <c r="IO100" s="16"/>
      <c r="IP100" s="16"/>
      <c r="IQ100" s="16"/>
      <c r="IR100" s="16"/>
      <c r="IS100" s="16"/>
      <c r="IT100" s="16"/>
      <c r="IU100" s="16"/>
      <c r="IV100" s="16"/>
      <c r="IW100" s="16"/>
      <c r="IX100" s="16"/>
      <c r="IY100" s="16"/>
      <c r="IZ100" s="16"/>
      <c r="JA100" s="16"/>
      <c r="JB100" s="16"/>
      <c r="JC100" s="16"/>
      <c r="JD100" s="16"/>
      <c r="JE100" s="16"/>
      <c r="JF100" s="16"/>
      <c r="JG100" s="16"/>
      <c r="JH100" s="16"/>
      <c r="JI100" s="16"/>
      <c r="JJ100" s="16"/>
      <c r="JK100" s="16"/>
      <c r="JL100" s="16"/>
      <c r="JM100" s="16"/>
      <c r="JN100" s="16"/>
    </row>
    <row r="101" spans="2:274" ht="12.75" customHeight="1" x14ac:dyDescent="0.25">
      <c r="B101" s="3"/>
      <c r="C101" s="3"/>
      <c r="D101" s="3"/>
      <c r="E101" s="3"/>
      <c r="F101" s="3"/>
      <c r="G101" s="3"/>
      <c r="H101" s="3"/>
      <c r="I101" s="3"/>
      <c r="J101" s="3"/>
      <c r="K101" s="17"/>
      <c r="L101" s="17"/>
      <c r="M101" s="17"/>
      <c r="N101" s="17"/>
      <c r="O101" s="17"/>
      <c r="P101" s="17"/>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c r="FD101" s="16"/>
      <c r="FE101" s="16"/>
      <c r="FF101" s="16"/>
      <c r="FG101" s="16"/>
      <c r="FH101" s="16"/>
      <c r="FI101" s="16"/>
      <c r="FJ101" s="16"/>
      <c r="FK101" s="16"/>
      <c r="FL101" s="16"/>
      <c r="FM101" s="16"/>
      <c r="FN101" s="16"/>
      <c r="FO101" s="16"/>
      <c r="FP101" s="16"/>
      <c r="FQ101" s="16"/>
      <c r="FR101" s="16"/>
      <c r="FS101" s="16"/>
      <c r="FT101" s="16"/>
      <c r="FU101" s="16"/>
      <c r="FV101" s="16"/>
      <c r="FW101" s="16"/>
      <c r="FX101" s="16"/>
      <c r="FY101" s="16"/>
      <c r="FZ101" s="16"/>
      <c r="GA101" s="16"/>
      <c r="GB101" s="16"/>
      <c r="GC101" s="16"/>
      <c r="GD101" s="16"/>
      <c r="GE101" s="16"/>
      <c r="GF101" s="16"/>
      <c r="GG101" s="16"/>
      <c r="GH101" s="16"/>
      <c r="GI101" s="16"/>
      <c r="GJ101" s="16"/>
      <c r="GK101" s="16"/>
      <c r="GL101" s="16"/>
      <c r="GM101" s="16"/>
      <c r="GN101" s="16"/>
      <c r="GO101" s="16"/>
      <c r="GP101" s="16"/>
      <c r="GQ101" s="16"/>
      <c r="GR101" s="16"/>
      <c r="GS101" s="16"/>
      <c r="GT101" s="16"/>
      <c r="GU101" s="16"/>
      <c r="GV101" s="16"/>
      <c r="GW101" s="16"/>
      <c r="GX101" s="16"/>
      <c r="GY101" s="16"/>
      <c r="GZ101" s="16"/>
      <c r="HA101" s="16"/>
      <c r="HB101" s="16"/>
      <c r="HC101" s="16"/>
      <c r="HD101" s="16"/>
      <c r="HE101" s="16"/>
      <c r="HF101" s="16"/>
      <c r="HG101" s="16"/>
      <c r="HH101" s="16"/>
      <c r="HI101" s="16"/>
      <c r="HJ101" s="16"/>
      <c r="HK101" s="16"/>
      <c r="HL101" s="16"/>
      <c r="HM101" s="16"/>
      <c r="HN101" s="16"/>
      <c r="HO101" s="16"/>
      <c r="HP101" s="16"/>
      <c r="HQ101" s="16"/>
      <c r="HR101" s="16"/>
      <c r="HS101" s="16"/>
      <c r="HT101" s="16"/>
      <c r="HU101" s="16"/>
      <c r="HV101" s="16"/>
      <c r="HW101" s="16"/>
      <c r="HX101" s="16"/>
      <c r="HY101" s="16"/>
      <c r="HZ101" s="16"/>
      <c r="IA101" s="16"/>
      <c r="IB101" s="16"/>
      <c r="IC101" s="16"/>
      <c r="ID101" s="16"/>
      <c r="IE101" s="16"/>
      <c r="IF101" s="16"/>
      <c r="IG101" s="16"/>
      <c r="IH101" s="16"/>
      <c r="II101" s="16"/>
      <c r="IJ101" s="16"/>
      <c r="IK101" s="16"/>
      <c r="IL101" s="16"/>
      <c r="IM101" s="16"/>
      <c r="IN101" s="16"/>
      <c r="IO101" s="16"/>
      <c r="IP101" s="16"/>
      <c r="IQ101" s="16"/>
      <c r="IR101" s="16"/>
      <c r="IS101" s="16"/>
      <c r="IT101" s="16"/>
      <c r="IU101" s="16"/>
      <c r="IV101" s="16"/>
      <c r="IW101" s="16"/>
      <c r="IX101" s="16"/>
      <c r="IY101" s="16"/>
      <c r="IZ101" s="16"/>
      <c r="JA101" s="16"/>
      <c r="JB101" s="16"/>
      <c r="JC101" s="16"/>
      <c r="JD101" s="16"/>
      <c r="JE101" s="16"/>
      <c r="JF101" s="16"/>
      <c r="JG101" s="16"/>
      <c r="JH101" s="16"/>
      <c r="JI101" s="16"/>
      <c r="JJ101" s="16"/>
      <c r="JK101" s="16"/>
      <c r="JL101" s="16"/>
      <c r="JM101" s="16"/>
      <c r="JN101" s="16"/>
    </row>
    <row r="102" spans="2:274" ht="12.75" customHeight="1" x14ac:dyDescent="0.25">
      <c r="B102" s="3"/>
      <c r="C102" s="3"/>
      <c r="D102" s="3"/>
      <c r="E102" s="3"/>
      <c r="F102" s="3"/>
      <c r="G102" s="3"/>
      <c r="H102" s="3"/>
      <c r="I102" s="3"/>
      <c r="J102" s="3"/>
      <c r="K102" s="17"/>
      <c r="L102" s="17"/>
      <c r="M102" s="17"/>
      <c r="N102" s="17"/>
      <c r="O102" s="17"/>
      <c r="P102" s="17"/>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c r="FD102" s="16"/>
      <c r="FE102" s="16"/>
      <c r="FF102" s="16"/>
      <c r="FG102" s="16"/>
      <c r="FH102" s="16"/>
      <c r="FI102" s="16"/>
      <c r="FJ102" s="16"/>
      <c r="FK102" s="16"/>
      <c r="FL102" s="16"/>
      <c r="FM102" s="16"/>
      <c r="FN102" s="16"/>
      <c r="FO102" s="16"/>
      <c r="FP102" s="16"/>
      <c r="FQ102" s="16"/>
      <c r="FR102" s="16"/>
      <c r="FS102" s="16"/>
      <c r="FT102" s="16"/>
      <c r="FU102" s="16"/>
      <c r="FV102" s="16"/>
      <c r="FW102" s="16"/>
      <c r="FX102" s="16"/>
      <c r="FY102" s="16"/>
      <c r="FZ102" s="16"/>
      <c r="GA102" s="16"/>
      <c r="GB102" s="16"/>
      <c r="GC102" s="16"/>
      <c r="GD102" s="16"/>
      <c r="GE102" s="16"/>
      <c r="GF102" s="16"/>
      <c r="GG102" s="16"/>
      <c r="GH102" s="16"/>
      <c r="GI102" s="16"/>
      <c r="GJ102" s="16"/>
      <c r="GK102" s="16"/>
      <c r="GL102" s="16"/>
      <c r="GM102" s="16"/>
      <c r="GN102" s="16"/>
      <c r="GO102" s="16"/>
      <c r="GP102" s="16"/>
      <c r="GQ102" s="16"/>
      <c r="GR102" s="16"/>
      <c r="GS102" s="16"/>
      <c r="GT102" s="16"/>
      <c r="GU102" s="16"/>
      <c r="GV102" s="16"/>
      <c r="GW102" s="16"/>
      <c r="GX102" s="16"/>
      <c r="GY102" s="16"/>
      <c r="GZ102" s="16"/>
      <c r="HA102" s="16"/>
      <c r="HB102" s="16"/>
      <c r="HC102" s="16"/>
      <c r="HD102" s="16"/>
      <c r="HE102" s="16"/>
      <c r="HF102" s="16"/>
      <c r="HG102" s="16"/>
      <c r="HH102" s="16"/>
      <c r="HI102" s="16"/>
      <c r="HJ102" s="16"/>
      <c r="HK102" s="16"/>
      <c r="HL102" s="16"/>
      <c r="HM102" s="16"/>
      <c r="HN102" s="16"/>
      <c r="HO102" s="16"/>
      <c r="HP102" s="16"/>
      <c r="HQ102" s="16"/>
      <c r="HR102" s="16"/>
      <c r="HS102" s="16"/>
      <c r="HT102" s="16"/>
      <c r="HU102" s="16"/>
      <c r="HV102" s="16"/>
      <c r="HW102" s="16"/>
      <c r="HX102" s="16"/>
      <c r="HY102" s="16"/>
      <c r="HZ102" s="16"/>
      <c r="IA102" s="16"/>
      <c r="IB102" s="16"/>
      <c r="IC102" s="16"/>
      <c r="ID102" s="16"/>
      <c r="IE102" s="16"/>
      <c r="IF102" s="16"/>
      <c r="IG102" s="16"/>
      <c r="IH102" s="16"/>
      <c r="II102" s="16"/>
      <c r="IJ102" s="16"/>
      <c r="IK102" s="16"/>
      <c r="IL102" s="16"/>
      <c r="IM102" s="16"/>
      <c r="IN102" s="16"/>
      <c r="IO102" s="16"/>
      <c r="IP102" s="16"/>
      <c r="IQ102" s="16"/>
      <c r="IR102" s="16"/>
      <c r="IS102" s="16"/>
      <c r="IT102" s="16"/>
      <c r="IU102" s="16"/>
      <c r="IV102" s="16"/>
      <c r="IW102" s="16"/>
      <c r="IX102" s="16"/>
      <c r="IY102" s="16"/>
      <c r="IZ102" s="16"/>
      <c r="JA102" s="16"/>
      <c r="JB102" s="16"/>
      <c r="JC102" s="16"/>
      <c r="JD102" s="16"/>
      <c r="JE102" s="16"/>
      <c r="JF102" s="16"/>
      <c r="JG102" s="16"/>
      <c r="JH102" s="16"/>
      <c r="JI102" s="16"/>
      <c r="JJ102" s="16"/>
      <c r="JK102" s="16"/>
      <c r="JL102" s="16"/>
      <c r="JM102" s="16"/>
      <c r="JN102" s="16"/>
    </row>
    <row r="103" spans="2:274" ht="12.75" customHeight="1" x14ac:dyDescent="0.25">
      <c r="B103" s="3"/>
      <c r="C103" s="3"/>
      <c r="D103" s="3"/>
      <c r="E103" s="3"/>
      <c r="F103" s="3"/>
      <c r="G103" s="3"/>
      <c r="H103" s="3"/>
      <c r="I103" s="3"/>
      <c r="J103" s="3"/>
      <c r="K103" s="17"/>
      <c r="L103" s="17"/>
      <c r="M103" s="17"/>
      <c r="N103" s="17"/>
      <c r="O103" s="17"/>
      <c r="P103" s="17"/>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c r="FD103" s="16"/>
      <c r="FE103" s="16"/>
      <c r="FF103" s="16"/>
      <c r="FG103" s="16"/>
      <c r="FH103" s="16"/>
      <c r="FI103" s="16"/>
      <c r="FJ103" s="16"/>
      <c r="FK103" s="16"/>
      <c r="FL103" s="16"/>
      <c r="FM103" s="16"/>
      <c r="FN103" s="16"/>
      <c r="FO103" s="16"/>
      <c r="FP103" s="16"/>
      <c r="FQ103" s="16"/>
      <c r="FR103" s="16"/>
      <c r="FS103" s="16"/>
      <c r="FT103" s="16"/>
      <c r="FU103" s="16"/>
      <c r="FV103" s="16"/>
      <c r="FW103" s="16"/>
      <c r="FX103" s="16"/>
      <c r="FY103" s="16"/>
      <c r="FZ103" s="16"/>
      <c r="GA103" s="16"/>
      <c r="GB103" s="16"/>
      <c r="GC103" s="16"/>
      <c r="GD103" s="16"/>
      <c r="GE103" s="16"/>
      <c r="GF103" s="16"/>
      <c r="GG103" s="16"/>
      <c r="GH103" s="16"/>
      <c r="GI103" s="16"/>
      <c r="GJ103" s="16"/>
      <c r="GK103" s="16"/>
      <c r="GL103" s="16"/>
      <c r="GM103" s="16"/>
      <c r="GN103" s="16"/>
      <c r="GO103" s="16"/>
      <c r="GP103" s="16"/>
      <c r="GQ103" s="16"/>
      <c r="GR103" s="16"/>
      <c r="GS103" s="16"/>
      <c r="GT103" s="16"/>
      <c r="GU103" s="16"/>
      <c r="GV103" s="16"/>
      <c r="GW103" s="16"/>
      <c r="GX103" s="16"/>
      <c r="GY103" s="16"/>
      <c r="GZ103" s="16"/>
      <c r="HA103" s="16"/>
      <c r="HB103" s="16"/>
      <c r="HC103" s="16"/>
      <c r="HD103" s="16"/>
      <c r="HE103" s="16"/>
      <c r="HF103" s="16"/>
      <c r="HG103" s="16"/>
      <c r="HH103" s="16"/>
      <c r="HI103" s="16"/>
      <c r="HJ103" s="16"/>
      <c r="HK103" s="16"/>
      <c r="HL103" s="16"/>
      <c r="HM103" s="16"/>
      <c r="HN103" s="16"/>
      <c r="HO103" s="16"/>
      <c r="HP103" s="16"/>
      <c r="HQ103" s="16"/>
      <c r="HR103" s="16"/>
      <c r="HS103" s="16"/>
      <c r="HT103" s="16"/>
      <c r="HU103" s="16"/>
      <c r="HV103" s="16"/>
      <c r="HW103" s="16"/>
      <c r="HX103" s="16"/>
      <c r="HY103" s="16"/>
      <c r="HZ103" s="16"/>
      <c r="IA103" s="16"/>
      <c r="IB103" s="16"/>
      <c r="IC103" s="16"/>
      <c r="ID103" s="16"/>
      <c r="IE103" s="16"/>
      <c r="IF103" s="16"/>
      <c r="IG103" s="16"/>
      <c r="IH103" s="16"/>
      <c r="II103" s="16"/>
      <c r="IJ103" s="16"/>
      <c r="IK103" s="16"/>
      <c r="IL103" s="16"/>
      <c r="IM103" s="16"/>
      <c r="IN103" s="16"/>
      <c r="IO103" s="16"/>
      <c r="IP103" s="16"/>
      <c r="IQ103" s="16"/>
      <c r="IR103" s="16"/>
      <c r="IS103" s="16"/>
      <c r="IT103" s="16"/>
      <c r="IU103" s="16"/>
      <c r="IV103" s="16"/>
      <c r="IW103" s="16"/>
      <c r="IX103" s="16"/>
      <c r="IY103" s="16"/>
      <c r="IZ103" s="16"/>
      <c r="JA103" s="16"/>
      <c r="JB103" s="16"/>
      <c r="JC103" s="16"/>
      <c r="JD103" s="16"/>
      <c r="JE103" s="16"/>
      <c r="JF103" s="16"/>
      <c r="JG103" s="16"/>
      <c r="JH103" s="16"/>
      <c r="JI103" s="16"/>
      <c r="JJ103" s="16"/>
      <c r="JK103" s="16"/>
      <c r="JL103" s="16"/>
      <c r="JM103" s="16"/>
      <c r="JN103" s="16"/>
    </row>
    <row r="104" spans="2:274" ht="12.75" customHeight="1" x14ac:dyDescent="0.25">
      <c r="B104" s="3"/>
      <c r="C104" s="3"/>
      <c r="D104" s="3"/>
      <c r="E104" s="3"/>
      <c r="F104" s="3"/>
      <c r="G104" s="3"/>
      <c r="H104" s="3"/>
      <c r="I104" s="3"/>
      <c r="J104" s="3"/>
      <c r="K104" s="17"/>
      <c r="L104" s="17"/>
      <c r="M104" s="17"/>
      <c r="N104" s="17"/>
      <c r="O104" s="17"/>
      <c r="P104" s="17"/>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16"/>
      <c r="FE104" s="16"/>
      <c r="FF104" s="16"/>
      <c r="FG104" s="16"/>
      <c r="FH104" s="16"/>
      <c r="FI104" s="16"/>
      <c r="FJ104" s="16"/>
      <c r="FK104" s="16"/>
      <c r="FL104" s="16"/>
      <c r="FM104" s="16"/>
      <c r="FN104" s="16"/>
      <c r="FO104" s="16"/>
      <c r="FP104" s="16"/>
      <c r="FQ104" s="16"/>
      <c r="FR104" s="16"/>
      <c r="FS104" s="16"/>
      <c r="FT104" s="16"/>
      <c r="FU104" s="16"/>
      <c r="FV104" s="16"/>
      <c r="FW104" s="16"/>
      <c r="FX104" s="16"/>
      <c r="FY104" s="16"/>
      <c r="FZ104" s="16"/>
      <c r="GA104" s="16"/>
      <c r="GB104" s="16"/>
      <c r="GC104" s="16"/>
      <c r="GD104" s="16"/>
      <c r="GE104" s="16"/>
      <c r="GF104" s="16"/>
      <c r="GG104" s="16"/>
      <c r="GH104" s="16"/>
      <c r="GI104" s="16"/>
      <c r="GJ104" s="16"/>
      <c r="GK104" s="16"/>
      <c r="GL104" s="16"/>
      <c r="GM104" s="16"/>
      <c r="GN104" s="16"/>
      <c r="GO104" s="16"/>
      <c r="GP104" s="16"/>
      <c r="GQ104" s="16"/>
      <c r="GR104" s="16"/>
      <c r="GS104" s="16"/>
      <c r="GT104" s="16"/>
      <c r="GU104" s="16"/>
      <c r="GV104" s="16"/>
      <c r="GW104" s="16"/>
      <c r="GX104" s="16"/>
      <c r="GY104" s="16"/>
      <c r="GZ104" s="16"/>
      <c r="HA104" s="16"/>
      <c r="HB104" s="16"/>
      <c r="HC104" s="16"/>
      <c r="HD104" s="16"/>
      <c r="HE104" s="16"/>
      <c r="HF104" s="16"/>
      <c r="HG104" s="16"/>
      <c r="HH104" s="16"/>
      <c r="HI104" s="16"/>
      <c r="HJ104" s="16"/>
      <c r="HK104" s="16"/>
      <c r="HL104" s="16"/>
      <c r="HM104" s="16"/>
      <c r="HN104" s="16"/>
      <c r="HO104" s="16"/>
      <c r="HP104" s="16"/>
      <c r="HQ104" s="16"/>
      <c r="HR104" s="16"/>
      <c r="HS104" s="16"/>
      <c r="HT104" s="16"/>
      <c r="HU104" s="16"/>
      <c r="HV104" s="16"/>
      <c r="HW104" s="16"/>
      <c r="HX104" s="16"/>
      <c r="HY104" s="16"/>
      <c r="HZ104" s="16"/>
      <c r="IA104" s="16"/>
      <c r="IB104" s="16"/>
      <c r="IC104" s="16"/>
      <c r="ID104" s="16"/>
      <c r="IE104" s="16"/>
      <c r="IF104" s="16"/>
      <c r="IG104" s="16"/>
      <c r="IH104" s="16"/>
      <c r="II104" s="16"/>
      <c r="IJ104" s="16"/>
      <c r="IK104" s="16"/>
      <c r="IL104" s="16"/>
      <c r="IM104" s="16"/>
      <c r="IN104" s="16"/>
      <c r="IO104" s="16"/>
      <c r="IP104" s="16"/>
      <c r="IQ104" s="16"/>
      <c r="IR104" s="16"/>
      <c r="IS104" s="16"/>
      <c r="IT104" s="16"/>
      <c r="IU104" s="16"/>
      <c r="IV104" s="16"/>
      <c r="IW104" s="16"/>
      <c r="IX104" s="16"/>
      <c r="IY104" s="16"/>
      <c r="IZ104" s="16"/>
      <c r="JA104" s="16"/>
      <c r="JB104" s="16"/>
      <c r="JC104" s="16"/>
      <c r="JD104" s="16"/>
      <c r="JE104" s="16"/>
      <c r="JF104" s="16"/>
      <c r="JG104" s="16"/>
      <c r="JH104" s="16"/>
      <c r="JI104" s="16"/>
      <c r="JJ104" s="16"/>
      <c r="JK104" s="16"/>
      <c r="JL104" s="16"/>
      <c r="JM104" s="16"/>
      <c r="JN104" s="16"/>
    </row>
    <row r="105" spans="2:274" ht="12.75" customHeight="1" x14ac:dyDescent="0.25">
      <c r="B105" s="3"/>
      <c r="C105" s="3"/>
      <c r="D105" s="3"/>
      <c r="E105" s="3"/>
      <c r="F105" s="3"/>
      <c r="G105" s="3"/>
      <c r="H105" s="3"/>
      <c r="I105" s="3"/>
      <c r="J105" s="3"/>
      <c r="K105" s="17"/>
      <c r="L105" s="17"/>
      <c r="M105" s="17"/>
      <c r="N105" s="17"/>
      <c r="O105" s="17"/>
      <c r="P105" s="17"/>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c r="FD105" s="16"/>
      <c r="FE105" s="16"/>
      <c r="FF105" s="16"/>
      <c r="FG105" s="16"/>
      <c r="FH105" s="16"/>
      <c r="FI105" s="16"/>
      <c r="FJ105" s="16"/>
      <c r="FK105" s="16"/>
      <c r="FL105" s="16"/>
      <c r="FM105" s="16"/>
      <c r="FN105" s="16"/>
      <c r="FO105" s="16"/>
      <c r="FP105" s="16"/>
      <c r="FQ105" s="16"/>
      <c r="FR105" s="16"/>
      <c r="FS105" s="16"/>
      <c r="FT105" s="16"/>
      <c r="FU105" s="16"/>
      <c r="FV105" s="16"/>
      <c r="FW105" s="16"/>
      <c r="FX105" s="16"/>
      <c r="FY105" s="16"/>
      <c r="FZ105" s="16"/>
      <c r="GA105" s="16"/>
      <c r="GB105" s="16"/>
      <c r="GC105" s="16"/>
      <c r="GD105" s="16"/>
      <c r="GE105" s="16"/>
      <c r="GF105" s="16"/>
      <c r="GG105" s="16"/>
      <c r="GH105" s="16"/>
      <c r="GI105" s="16"/>
      <c r="GJ105" s="16"/>
      <c r="GK105" s="16"/>
      <c r="GL105" s="16"/>
      <c r="GM105" s="16"/>
      <c r="GN105" s="16"/>
      <c r="GO105" s="16"/>
      <c r="GP105" s="16"/>
      <c r="GQ105" s="16"/>
      <c r="GR105" s="16"/>
      <c r="GS105" s="16"/>
      <c r="GT105" s="16"/>
      <c r="GU105" s="16"/>
      <c r="GV105" s="16"/>
      <c r="GW105" s="16"/>
      <c r="GX105" s="16"/>
      <c r="GY105" s="16"/>
      <c r="GZ105" s="16"/>
      <c r="HA105" s="16"/>
      <c r="HB105" s="16"/>
      <c r="HC105" s="16"/>
      <c r="HD105" s="16"/>
      <c r="HE105" s="16"/>
      <c r="HF105" s="16"/>
      <c r="HG105" s="16"/>
      <c r="HH105" s="16"/>
      <c r="HI105" s="16"/>
      <c r="HJ105" s="16"/>
      <c r="HK105" s="16"/>
      <c r="HL105" s="16"/>
      <c r="HM105" s="16"/>
      <c r="HN105" s="16"/>
      <c r="HO105" s="16"/>
      <c r="HP105" s="16"/>
      <c r="HQ105" s="16"/>
      <c r="HR105" s="16"/>
      <c r="HS105" s="16"/>
      <c r="HT105" s="16"/>
      <c r="HU105" s="16"/>
      <c r="HV105" s="16"/>
      <c r="HW105" s="16"/>
      <c r="HX105" s="16"/>
      <c r="HY105" s="16"/>
      <c r="HZ105" s="16"/>
      <c r="IA105" s="16"/>
      <c r="IB105" s="16"/>
      <c r="IC105" s="16"/>
      <c r="ID105" s="16"/>
      <c r="IE105" s="16"/>
      <c r="IF105" s="16"/>
      <c r="IG105" s="16"/>
      <c r="IH105" s="16"/>
      <c r="II105" s="16"/>
      <c r="IJ105" s="16"/>
      <c r="IK105" s="16"/>
      <c r="IL105" s="16"/>
      <c r="IM105" s="16"/>
      <c r="IN105" s="16"/>
      <c r="IO105" s="16"/>
      <c r="IP105" s="16"/>
      <c r="IQ105" s="16"/>
      <c r="IR105" s="16"/>
      <c r="IS105" s="16"/>
      <c r="IT105" s="16"/>
      <c r="IU105" s="16"/>
      <c r="IV105" s="16"/>
      <c r="IW105" s="16"/>
      <c r="IX105" s="16"/>
      <c r="IY105" s="16"/>
      <c r="IZ105" s="16"/>
      <c r="JA105" s="16"/>
      <c r="JB105" s="16"/>
      <c r="JC105" s="16"/>
      <c r="JD105" s="16"/>
      <c r="JE105" s="16"/>
      <c r="JF105" s="16"/>
      <c r="JG105" s="16"/>
      <c r="JH105" s="16"/>
      <c r="JI105" s="16"/>
      <c r="JJ105" s="16"/>
      <c r="JK105" s="16"/>
      <c r="JL105" s="16"/>
      <c r="JM105" s="16"/>
      <c r="JN105" s="16"/>
    </row>
    <row r="106" spans="2:274" ht="12.75" customHeight="1" x14ac:dyDescent="0.25">
      <c r="B106" s="3"/>
      <c r="C106" s="3"/>
      <c r="D106" s="3"/>
      <c r="E106" s="3"/>
      <c r="F106" s="3"/>
      <c r="G106" s="3"/>
      <c r="H106" s="3"/>
      <c r="I106" s="3"/>
      <c r="J106" s="3"/>
      <c r="K106" s="17"/>
      <c r="L106" s="17"/>
      <c r="M106" s="17"/>
      <c r="N106" s="17"/>
      <c r="O106" s="17"/>
      <c r="P106" s="17"/>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c r="FC106" s="16"/>
      <c r="FD106" s="16"/>
      <c r="FE106" s="16"/>
      <c r="FF106" s="16"/>
      <c r="FG106" s="16"/>
      <c r="FH106" s="16"/>
      <c r="FI106" s="16"/>
      <c r="FJ106" s="16"/>
      <c r="FK106" s="16"/>
      <c r="FL106" s="16"/>
      <c r="FM106" s="16"/>
      <c r="FN106" s="16"/>
      <c r="FO106" s="16"/>
      <c r="FP106" s="16"/>
      <c r="FQ106" s="16"/>
      <c r="FR106" s="16"/>
      <c r="FS106" s="16"/>
      <c r="FT106" s="16"/>
      <c r="FU106" s="16"/>
      <c r="FV106" s="16"/>
      <c r="FW106" s="16"/>
      <c r="FX106" s="16"/>
      <c r="FY106" s="16"/>
      <c r="FZ106" s="16"/>
      <c r="GA106" s="16"/>
      <c r="GB106" s="16"/>
      <c r="GC106" s="16"/>
      <c r="GD106" s="16"/>
      <c r="GE106" s="16"/>
      <c r="GF106" s="16"/>
      <c r="GG106" s="16"/>
      <c r="GH106" s="16"/>
      <c r="GI106" s="16"/>
      <c r="GJ106" s="16"/>
      <c r="GK106" s="16"/>
      <c r="GL106" s="16"/>
      <c r="GM106" s="16"/>
      <c r="GN106" s="16"/>
      <c r="GO106" s="16"/>
      <c r="GP106" s="16"/>
      <c r="GQ106" s="16"/>
      <c r="GR106" s="16"/>
      <c r="GS106" s="16"/>
      <c r="GT106" s="16"/>
      <c r="GU106" s="16"/>
      <c r="GV106" s="16"/>
      <c r="GW106" s="16"/>
      <c r="GX106" s="16"/>
      <c r="GY106" s="16"/>
      <c r="GZ106" s="16"/>
      <c r="HA106" s="16"/>
      <c r="HB106" s="16"/>
      <c r="HC106" s="16"/>
      <c r="HD106" s="16"/>
      <c r="HE106" s="16"/>
      <c r="HF106" s="16"/>
      <c r="HG106" s="16"/>
      <c r="HH106" s="16"/>
      <c r="HI106" s="16"/>
      <c r="HJ106" s="16"/>
      <c r="HK106" s="16"/>
      <c r="HL106" s="16"/>
      <c r="HM106" s="16"/>
      <c r="HN106" s="16"/>
      <c r="HO106" s="16"/>
      <c r="HP106" s="16"/>
      <c r="HQ106" s="16"/>
      <c r="HR106" s="16"/>
      <c r="HS106" s="16"/>
      <c r="HT106" s="16"/>
      <c r="HU106" s="16"/>
      <c r="HV106" s="16"/>
      <c r="HW106" s="16"/>
      <c r="HX106" s="16"/>
      <c r="HY106" s="16"/>
      <c r="HZ106" s="16"/>
      <c r="IA106" s="16"/>
      <c r="IB106" s="16"/>
      <c r="IC106" s="16"/>
      <c r="ID106" s="16"/>
      <c r="IE106" s="16"/>
      <c r="IF106" s="16"/>
      <c r="IG106" s="16"/>
      <c r="IH106" s="16"/>
      <c r="II106" s="16"/>
      <c r="IJ106" s="16"/>
      <c r="IK106" s="16"/>
      <c r="IL106" s="16"/>
      <c r="IM106" s="16"/>
      <c r="IN106" s="16"/>
      <c r="IO106" s="16"/>
      <c r="IP106" s="16"/>
      <c r="IQ106" s="16"/>
      <c r="IR106" s="16"/>
      <c r="IS106" s="16"/>
      <c r="IT106" s="16"/>
      <c r="IU106" s="16"/>
      <c r="IV106" s="16"/>
      <c r="IW106" s="16"/>
      <c r="IX106" s="16"/>
      <c r="IY106" s="16"/>
      <c r="IZ106" s="16"/>
      <c r="JA106" s="16"/>
      <c r="JB106" s="16"/>
      <c r="JC106" s="16"/>
      <c r="JD106" s="16"/>
      <c r="JE106" s="16"/>
      <c r="JF106" s="16"/>
      <c r="JG106" s="16"/>
      <c r="JH106" s="16"/>
      <c r="JI106" s="16"/>
      <c r="JJ106" s="16"/>
      <c r="JK106" s="16"/>
      <c r="JL106" s="16"/>
      <c r="JM106" s="16"/>
      <c r="JN106" s="16"/>
    </row>
    <row r="107" spans="2:274" ht="12.75" customHeight="1" x14ac:dyDescent="0.25">
      <c r="B107" s="3"/>
      <c r="C107" s="3"/>
      <c r="D107" s="3"/>
      <c r="E107" s="3"/>
      <c r="F107" s="3"/>
      <c r="G107" s="3"/>
      <c r="H107" s="3"/>
      <c r="I107" s="3"/>
      <c r="J107" s="3"/>
      <c r="K107" s="17"/>
      <c r="L107" s="17"/>
      <c r="M107" s="17"/>
      <c r="N107" s="17"/>
      <c r="O107" s="17"/>
      <c r="P107" s="17"/>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c r="EV107" s="16"/>
      <c r="EW107" s="16"/>
      <c r="EX107" s="16"/>
      <c r="EY107" s="16"/>
      <c r="EZ107" s="16"/>
      <c r="FA107" s="16"/>
      <c r="FB107" s="16"/>
      <c r="FC107" s="16"/>
      <c r="FD107" s="16"/>
      <c r="FE107" s="16"/>
      <c r="FF107" s="16"/>
      <c r="FG107" s="16"/>
      <c r="FH107" s="16"/>
      <c r="FI107" s="16"/>
      <c r="FJ107" s="16"/>
      <c r="FK107" s="16"/>
      <c r="FL107" s="16"/>
      <c r="FM107" s="16"/>
      <c r="FN107" s="16"/>
      <c r="FO107" s="16"/>
      <c r="FP107" s="16"/>
      <c r="FQ107" s="16"/>
      <c r="FR107" s="16"/>
      <c r="FS107" s="16"/>
      <c r="FT107" s="16"/>
      <c r="FU107" s="16"/>
      <c r="FV107" s="16"/>
      <c r="FW107" s="16"/>
      <c r="FX107" s="16"/>
      <c r="FY107" s="16"/>
      <c r="FZ107" s="16"/>
      <c r="GA107" s="16"/>
      <c r="GB107" s="16"/>
      <c r="GC107" s="16"/>
      <c r="GD107" s="16"/>
      <c r="GE107" s="16"/>
      <c r="GF107" s="16"/>
      <c r="GG107" s="16"/>
      <c r="GH107" s="16"/>
      <c r="GI107" s="16"/>
      <c r="GJ107" s="16"/>
      <c r="GK107" s="16"/>
      <c r="GL107" s="16"/>
      <c r="GM107" s="16"/>
      <c r="GN107" s="16"/>
      <c r="GO107" s="16"/>
      <c r="GP107" s="16"/>
      <c r="GQ107" s="16"/>
      <c r="GR107" s="16"/>
      <c r="GS107" s="16"/>
      <c r="GT107" s="16"/>
      <c r="GU107" s="16"/>
      <c r="GV107" s="16"/>
      <c r="GW107" s="16"/>
      <c r="GX107" s="16"/>
      <c r="GY107" s="16"/>
      <c r="GZ107" s="16"/>
      <c r="HA107" s="16"/>
      <c r="HB107" s="16"/>
      <c r="HC107" s="16"/>
      <c r="HD107" s="16"/>
      <c r="HE107" s="16"/>
      <c r="HF107" s="16"/>
      <c r="HG107" s="16"/>
      <c r="HH107" s="16"/>
      <c r="HI107" s="16"/>
      <c r="HJ107" s="16"/>
      <c r="HK107" s="16"/>
      <c r="HL107" s="16"/>
      <c r="HM107" s="16"/>
      <c r="HN107" s="16"/>
      <c r="HO107" s="16"/>
      <c r="HP107" s="16"/>
      <c r="HQ107" s="16"/>
      <c r="HR107" s="16"/>
      <c r="HS107" s="16"/>
      <c r="HT107" s="16"/>
      <c r="HU107" s="16"/>
      <c r="HV107" s="16"/>
      <c r="HW107" s="16"/>
      <c r="HX107" s="16"/>
      <c r="HY107" s="16"/>
      <c r="HZ107" s="16"/>
      <c r="IA107" s="16"/>
      <c r="IB107" s="16"/>
      <c r="IC107" s="16"/>
      <c r="ID107" s="16"/>
      <c r="IE107" s="16"/>
      <c r="IF107" s="16"/>
      <c r="IG107" s="16"/>
      <c r="IH107" s="16"/>
      <c r="II107" s="16"/>
      <c r="IJ107" s="16"/>
      <c r="IK107" s="16"/>
      <c r="IL107" s="16"/>
      <c r="IM107" s="16"/>
      <c r="IN107" s="16"/>
      <c r="IO107" s="16"/>
      <c r="IP107" s="16"/>
      <c r="IQ107" s="16"/>
      <c r="IR107" s="16"/>
      <c r="IS107" s="16"/>
      <c r="IT107" s="16"/>
      <c r="IU107" s="16"/>
      <c r="IV107" s="16"/>
      <c r="IW107" s="16"/>
      <c r="IX107" s="16"/>
      <c r="IY107" s="16"/>
      <c r="IZ107" s="16"/>
      <c r="JA107" s="16"/>
      <c r="JB107" s="16"/>
      <c r="JC107" s="16"/>
      <c r="JD107" s="16"/>
      <c r="JE107" s="16"/>
      <c r="JF107" s="16"/>
      <c r="JG107" s="16"/>
      <c r="JH107" s="16"/>
      <c r="JI107" s="16"/>
      <c r="JJ107" s="16"/>
      <c r="JK107" s="16"/>
      <c r="JL107" s="16"/>
      <c r="JM107" s="16"/>
      <c r="JN107" s="16"/>
    </row>
    <row r="108" spans="2:274" ht="12.75" customHeight="1" x14ac:dyDescent="0.25">
      <c r="B108" s="3"/>
      <c r="C108" s="3"/>
      <c r="D108" s="3"/>
      <c r="E108" s="3"/>
      <c r="F108" s="3"/>
      <c r="G108" s="3"/>
      <c r="H108" s="3"/>
      <c r="I108" s="3"/>
      <c r="J108" s="3"/>
      <c r="K108" s="17"/>
      <c r="L108" s="17"/>
      <c r="M108" s="17"/>
      <c r="N108" s="17"/>
      <c r="O108" s="17"/>
      <c r="P108" s="17"/>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c r="FC108" s="16"/>
      <c r="FD108" s="16"/>
      <c r="FE108" s="16"/>
      <c r="FF108" s="16"/>
      <c r="FG108" s="16"/>
      <c r="FH108" s="16"/>
      <c r="FI108" s="16"/>
      <c r="FJ108" s="16"/>
      <c r="FK108" s="16"/>
      <c r="FL108" s="16"/>
      <c r="FM108" s="16"/>
      <c r="FN108" s="16"/>
      <c r="FO108" s="16"/>
      <c r="FP108" s="16"/>
      <c r="FQ108" s="16"/>
      <c r="FR108" s="16"/>
      <c r="FS108" s="16"/>
      <c r="FT108" s="16"/>
      <c r="FU108" s="16"/>
      <c r="FV108" s="16"/>
      <c r="FW108" s="16"/>
      <c r="FX108" s="16"/>
      <c r="FY108" s="16"/>
      <c r="FZ108" s="16"/>
      <c r="GA108" s="16"/>
      <c r="GB108" s="16"/>
      <c r="GC108" s="16"/>
      <c r="GD108" s="16"/>
      <c r="GE108" s="16"/>
      <c r="GF108" s="16"/>
      <c r="GG108" s="16"/>
      <c r="GH108" s="16"/>
      <c r="GI108" s="16"/>
      <c r="GJ108" s="16"/>
      <c r="GK108" s="16"/>
      <c r="GL108" s="16"/>
      <c r="GM108" s="16"/>
      <c r="GN108" s="16"/>
      <c r="GO108" s="16"/>
      <c r="GP108" s="16"/>
      <c r="GQ108" s="16"/>
      <c r="GR108" s="16"/>
      <c r="GS108" s="16"/>
      <c r="GT108" s="16"/>
      <c r="GU108" s="16"/>
      <c r="GV108" s="16"/>
      <c r="GW108" s="16"/>
      <c r="GX108" s="16"/>
      <c r="GY108" s="16"/>
      <c r="GZ108" s="16"/>
      <c r="HA108" s="16"/>
      <c r="HB108" s="16"/>
      <c r="HC108" s="16"/>
      <c r="HD108" s="16"/>
      <c r="HE108" s="16"/>
      <c r="HF108" s="16"/>
      <c r="HG108" s="16"/>
      <c r="HH108" s="16"/>
      <c r="HI108" s="16"/>
      <c r="HJ108" s="16"/>
      <c r="HK108" s="16"/>
      <c r="HL108" s="16"/>
      <c r="HM108" s="16"/>
      <c r="HN108" s="16"/>
      <c r="HO108" s="16"/>
      <c r="HP108" s="16"/>
      <c r="HQ108" s="16"/>
      <c r="HR108" s="16"/>
      <c r="HS108" s="16"/>
      <c r="HT108" s="16"/>
      <c r="HU108" s="16"/>
      <c r="HV108" s="16"/>
      <c r="HW108" s="16"/>
      <c r="HX108" s="16"/>
      <c r="HY108" s="16"/>
      <c r="HZ108" s="16"/>
      <c r="IA108" s="16"/>
      <c r="IB108" s="16"/>
      <c r="IC108" s="16"/>
      <c r="ID108" s="16"/>
      <c r="IE108" s="16"/>
      <c r="IF108" s="16"/>
      <c r="IG108" s="16"/>
      <c r="IH108" s="16"/>
      <c r="II108" s="16"/>
      <c r="IJ108" s="16"/>
      <c r="IK108" s="16"/>
      <c r="IL108" s="16"/>
      <c r="IM108" s="16"/>
      <c r="IN108" s="16"/>
      <c r="IO108" s="16"/>
      <c r="IP108" s="16"/>
      <c r="IQ108" s="16"/>
      <c r="IR108" s="16"/>
      <c r="IS108" s="16"/>
      <c r="IT108" s="16"/>
      <c r="IU108" s="16"/>
      <c r="IV108" s="16"/>
      <c r="IW108" s="16"/>
      <c r="IX108" s="16"/>
      <c r="IY108" s="16"/>
      <c r="IZ108" s="16"/>
      <c r="JA108" s="16"/>
      <c r="JB108" s="16"/>
      <c r="JC108" s="16"/>
      <c r="JD108" s="16"/>
      <c r="JE108" s="16"/>
      <c r="JF108" s="16"/>
      <c r="JG108" s="16"/>
      <c r="JH108" s="16"/>
      <c r="JI108" s="16"/>
      <c r="JJ108" s="16"/>
      <c r="JK108" s="16"/>
      <c r="JL108" s="16"/>
      <c r="JM108" s="16"/>
      <c r="JN108" s="16"/>
    </row>
    <row r="109" spans="2:274" ht="12.75" customHeight="1" x14ac:dyDescent="0.25">
      <c r="B109" s="3"/>
      <c r="C109" s="3"/>
      <c r="D109" s="3"/>
      <c r="E109" s="3"/>
      <c r="F109" s="3"/>
      <c r="G109" s="3"/>
      <c r="H109" s="3"/>
      <c r="I109" s="3"/>
      <c r="J109" s="3"/>
      <c r="K109" s="17"/>
      <c r="L109" s="17"/>
      <c r="M109" s="17"/>
      <c r="N109" s="17"/>
      <c r="O109" s="17"/>
      <c r="P109" s="17"/>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S109" s="16"/>
      <c r="ET109" s="16"/>
      <c r="EU109" s="16"/>
      <c r="EV109" s="16"/>
      <c r="EW109" s="16"/>
      <c r="EX109" s="16"/>
      <c r="EY109" s="16"/>
      <c r="EZ109" s="16"/>
      <c r="FA109" s="16"/>
      <c r="FB109" s="16"/>
      <c r="FC109" s="16"/>
      <c r="FD109" s="16"/>
      <c r="FE109" s="16"/>
      <c r="FF109" s="16"/>
      <c r="FG109" s="16"/>
      <c r="FH109" s="16"/>
      <c r="FI109" s="16"/>
      <c r="FJ109" s="16"/>
      <c r="FK109" s="16"/>
      <c r="FL109" s="16"/>
      <c r="FM109" s="16"/>
      <c r="FN109" s="16"/>
      <c r="FO109" s="16"/>
      <c r="FP109" s="16"/>
      <c r="FQ109" s="16"/>
      <c r="FR109" s="16"/>
      <c r="FS109" s="16"/>
      <c r="FT109" s="16"/>
      <c r="FU109" s="16"/>
      <c r="FV109" s="16"/>
      <c r="FW109" s="16"/>
      <c r="FX109" s="16"/>
      <c r="FY109" s="16"/>
      <c r="FZ109" s="16"/>
      <c r="GA109" s="16"/>
      <c r="GB109" s="16"/>
      <c r="GC109" s="16"/>
      <c r="GD109" s="16"/>
      <c r="GE109" s="16"/>
      <c r="GF109" s="16"/>
      <c r="GG109" s="16"/>
      <c r="GH109" s="16"/>
      <c r="GI109" s="16"/>
      <c r="GJ109" s="16"/>
      <c r="GK109" s="16"/>
      <c r="GL109" s="16"/>
      <c r="GM109" s="16"/>
      <c r="GN109" s="16"/>
      <c r="GO109" s="16"/>
      <c r="GP109" s="16"/>
      <c r="GQ109" s="16"/>
      <c r="GR109" s="16"/>
      <c r="GS109" s="16"/>
      <c r="GT109" s="16"/>
      <c r="GU109" s="16"/>
      <c r="GV109" s="16"/>
      <c r="GW109" s="16"/>
      <c r="GX109" s="16"/>
      <c r="GY109" s="16"/>
      <c r="GZ109" s="16"/>
      <c r="HA109" s="16"/>
      <c r="HB109" s="16"/>
      <c r="HC109" s="16"/>
      <c r="HD109" s="16"/>
      <c r="HE109" s="16"/>
      <c r="HF109" s="16"/>
      <c r="HG109" s="16"/>
      <c r="HH109" s="16"/>
      <c r="HI109" s="16"/>
      <c r="HJ109" s="16"/>
      <c r="HK109" s="16"/>
      <c r="HL109" s="16"/>
      <c r="HM109" s="16"/>
      <c r="HN109" s="16"/>
      <c r="HO109" s="16"/>
      <c r="HP109" s="16"/>
      <c r="HQ109" s="16"/>
      <c r="HR109" s="16"/>
      <c r="HS109" s="16"/>
      <c r="HT109" s="16"/>
      <c r="HU109" s="16"/>
      <c r="HV109" s="16"/>
      <c r="HW109" s="16"/>
      <c r="HX109" s="16"/>
      <c r="HY109" s="16"/>
      <c r="HZ109" s="16"/>
      <c r="IA109" s="16"/>
      <c r="IB109" s="16"/>
      <c r="IC109" s="16"/>
      <c r="ID109" s="16"/>
      <c r="IE109" s="16"/>
      <c r="IF109" s="16"/>
      <c r="IG109" s="16"/>
      <c r="IH109" s="16"/>
      <c r="II109" s="16"/>
      <c r="IJ109" s="16"/>
      <c r="IK109" s="16"/>
      <c r="IL109" s="16"/>
      <c r="IM109" s="16"/>
      <c r="IN109" s="16"/>
      <c r="IO109" s="16"/>
      <c r="IP109" s="16"/>
      <c r="IQ109" s="16"/>
      <c r="IR109" s="16"/>
      <c r="IS109" s="16"/>
      <c r="IT109" s="16"/>
      <c r="IU109" s="16"/>
      <c r="IV109" s="16"/>
      <c r="IW109" s="16"/>
      <c r="IX109" s="16"/>
      <c r="IY109" s="16"/>
      <c r="IZ109" s="16"/>
      <c r="JA109" s="16"/>
      <c r="JB109" s="16"/>
      <c r="JC109" s="16"/>
      <c r="JD109" s="16"/>
      <c r="JE109" s="16"/>
      <c r="JF109" s="16"/>
      <c r="JG109" s="16"/>
      <c r="JH109" s="16"/>
      <c r="JI109" s="16"/>
      <c r="JJ109" s="16"/>
      <c r="JK109" s="16"/>
      <c r="JL109" s="16"/>
      <c r="JM109" s="16"/>
      <c r="JN109" s="16"/>
    </row>
    <row r="110" spans="2:274" ht="12.75" customHeight="1" x14ac:dyDescent="0.25">
      <c r="B110" s="3"/>
      <c r="C110" s="3"/>
      <c r="D110" s="3"/>
      <c r="E110" s="3"/>
      <c r="F110" s="3"/>
      <c r="G110" s="3"/>
      <c r="H110" s="3"/>
      <c r="I110" s="3"/>
      <c r="J110" s="3"/>
      <c r="K110" s="17"/>
      <c r="L110" s="17"/>
      <c r="M110" s="17"/>
      <c r="N110" s="17"/>
      <c r="O110" s="17"/>
      <c r="P110" s="17"/>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c r="FD110" s="16"/>
      <c r="FE110" s="16"/>
      <c r="FF110" s="16"/>
      <c r="FG110" s="16"/>
      <c r="FH110" s="16"/>
      <c r="FI110" s="16"/>
      <c r="FJ110" s="16"/>
      <c r="FK110" s="16"/>
      <c r="FL110" s="16"/>
      <c r="FM110" s="16"/>
      <c r="FN110" s="16"/>
      <c r="FO110" s="16"/>
      <c r="FP110" s="16"/>
      <c r="FQ110" s="16"/>
      <c r="FR110" s="16"/>
      <c r="FS110" s="16"/>
      <c r="FT110" s="16"/>
      <c r="FU110" s="16"/>
      <c r="FV110" s="16"/>
      <c r="FW110" s="16"/>
      <c r="FX110" s="16"/>
      <c r="FY110" s="16"/>
      <c r="FZ110" s="16"/>
      <c r="GA110" s="16"/>
      <c r="GB110" s="16"/>
      <c r="GC110" s="16"/>
      <c r="GD110" s="16"/>
      <c r="GE110" s="16"/>
      <c r="GF110" s="16"/>
      <c r="GG110" s="16"/>
      <c r="GH110" s="16"/>
      <c r="GI110" s="16"/>
      <c r="GJ110" s="16"/>
      <c r="GK110" s="16"/>
      <c r="GL110" s="16"/>
      <c r="GM110" s="16"/>
      <c r="GN110" s="16"/>
      <c r="GO110" s="16"/>
      <c r="GP110" s="16"/>
      <c r="GQ110" s="16"/>
      <c r="GR110" s="16"/>
      <c r="GS110" s="16"/>
      <c r="GT110" s="16"/>
      <c r="GU110" s="16"/>
      <c r="GV110" s="16"/>
      <c r="GW110" s="16"/>
      <c r="GX110" s="16"/>
      <c r="GY110" s="16"/>
      <c r="GZ110" s="16"/>
      <c r="HA110" s="16"/>
      <c r="HB110" s="16"/>
      <c r="HC110" s="16"/>
      <c r="HD110" s="16"/>
      <c r="HE110" s="16"/>
      <c r="HF110" s="16"/>
      <c r="HG110" s="16"/>
      <c r="HH110" s="16"/>
      <c r="HI110" s="16"/>
      <c r="HJ110" s="16"/>
      <c r="HK110" s="16"/>
      <c r="HL110" s="16"/>
      <c r="HM110" s="16"/>
      <c r="HN110" s="16"/>
      <c r="HO110" s="16"/>
      <c r="HP110" s="16"/>
      <c r="HQ110" s="16"/>
      <c r="HR110" s="16"/>
      <c r="HS110" s="16"/>
      <c r="HT110" s="16"/>
      <c r="HU110" s="16"/>
      <c r="HV110" s="16"/>
      <c r="HW110" s="16"/>
      <c r="HX110" s="16"/>
      <c r="HY110" s="16"/>
      <c r="HZ110" s="16"/>
      <c r="IA110" s="16"/>
      <c r="IB110" s="16"/>
      <c r="IC110" s="16"/>
      <c r="ID110" s="16"/>
      <c r="IE110" s="16"/>
      <c r="IF110" s="16"/>
      <c r="IG110" s="16"/>
      <c r="IH110" s="16"/>
      <c r="II110" s="16"/>
      <c r="IJ110" s="16"/>
      <c r="IK110" s="16"/>
      <c r="IL110" s="16"/>
      <c r="IM110" s="16"/>
      <c r="IN110" s="16"/>
      <c r="IO110" s="16"/>
      <c r="IP110" s="16"/>
      <c r="IQ110" s="16"/>
      <c r="IR110" s="16"/>
      <c r="IS110" s="16"/>
      <c r="IT110" s="16"/>
      <c r="IU110" s="16"/>
      <c r="IV110" s="16"/>
      <c r="IW110" s="16"/>
      <c r="IX110" s="16"/>
      <c r="IY110" s="16"/>
      <c r="IZ110" s="16"/>
      <c r="JA110" s="16"/>
      <c r="JB110" s="16"/>
      <c r="JC110" s="16"/>
      <c r="JD110" s="16"/>
      <c r="JE110" s="16"/>
      <c r="JF110" s="16"/>
      <c r="JG110" s="16"/>
      <c r="JH110" s="16"/>
      <c r="JI110" s="16"/>
      <c r="JJ110" s="16"/>
      <c r="JK110" s="16"/>
      <c r="JL110" s="16"/>
      <c r="JM110" s="16"/>
      <c r="JN110" s="16"/>
    </row>
    <row r="111" spans="2:274" ht="12.75" customHeight="1" x14ac:dyDescent="0.25">
      <c r="B111" s="3"/>
      <c r="C111" s="3"/>
      <c r="D111" s="3"/>
      <c r="E111" s="3"/>
      <c r="F111" s="3"/>
      <c r="G111" s="3"/>
      <c r="H111" s="3"/>
      <c r="I111" s="3"/>
      <c r="J111" s="3"/>
      <c r="K111" s="17"/>
      <c r="L111" s="17"/>
      <c r="M111" s="17"/>
      <c r="N111" s="17"/>
      <c r="O111" s="17"/>
      <c r="P111" s="17"/>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c r="FC111" s="16"/>
      <c r="FD111" s="16"/>
      <c r="FE111" s="16"/>
      <c r="FF111" s="16"/>
      <c r="FG111" s="16"/>
      <c r="FH111" s="16"/>
      <c r="FI111" s="16"/>
      <c r="FJ111" s="16"/>
      <c r="FK111" s="16"/>
      <c r="FL111" s="16"/>
      <c r="FM111" s="16"/>
      <c r="FN111" s="16"/>
      <c r="FO111" s="16"/>
      <c r="FP111" s="16"/>
      <c r="FQ111" s="16"/>
      <c r="FR111" s="16"/>
      <c r="FS111" s="16"/>
      <c r="FT111" s="16"/>
      <c r="FU111" s="16"/>
      <c r="FV111" s="16"/>
      <c r="FW111" s="16"/>
      <c r="FX111" s="16"/>
      <c r="FY111" s="16"/>
      <c r="FZ111" s="16"/>
      <c r="GA111" s="16"/>
      <c r="GB111" s="16"/>
      <c r="GC111" s="16"/>
      <c r="GD111" s="16"/>
      <c r="GE111" s="16"/>
      <c r="GF111" s="16"/>
      <c r="GG111" s="16"/>
      <c r="GH111" s="16"/>
      <c r="GI111" s="16"/>
      <c r="GJ111" s="16"/>
      <c r="GK111" s="16"/>
      <c r="GL111" s="16"/>
      <c r="GM111" s="16"/>
      <c r="GN111" s="16"/>
      <c r="GO111" s="16"/>
      <c r="GP111" s="16"/>
      <c r="GQ111" s="16"/>
      <c r="GR111" s="16"/>
      <c r="GS111" s="16"/>
      <c r="GT111" s="16"/>
      <c r="GU111" s="16"/>
      <c r="GV111" s="16"/>
      <c r="GW111" s="16"/>
      <c r="GX111" s="16"/>
      <c r="GY111" s="16"/>
      <c r="GZ111" s="16"/>
      <c r="HA111" s="16"/>
      <c r="HB111" s="16"/>
      <c r="HC111" s="16"/>
      <c r="HD111" s="16"/>
      <c r="HE111" s="16"/>
      <c r="HF111" s="16"/>
      <c r="HG111" s="16"/>
      <c r="HH111" s="16"/>
      <c r="HI111" s="16"/>
      <c r="HJ111" s="16"/>
      <c r="HK111" s="16"/>
      <c r="HL111" s="16"/>
      <c r="HM111" s="16"/>
      <c r="HN111" s="16"/>
      <c r="HO111" s="16"/>
      <c r="HP111" s="16"/>
      <c r="HQ111" s="16"/>
      <c r="HR111" s="16"/>
      <c r="HS111" s="16"/>
      <c r="HT111" s="16"/>
      <c r="HU111" s="16"/>
      <c r="HV111" s="16"/>
      <c r="HW111" s="16"/>
      <c r="HX111" s="16"/>
      <c r="HY111" s="16"/>
      <c r="HZ111" s="16"/>
      <c r="IA111" s="16"/>
      <c r="IB111" s="16"/>
      <c r="IC111" s="16"/>
      <c r="ID111" s="16"/>
      <c r="IE111" s="16"/>
      <c r="IF111" s="16"/>
      <c r="IG111" s="16"/>
      <c r="IH111" s="16"/>
      <c r="II111" s="16"/>
      <c r="IJ111" s="16"/>
      <c r="IK111" s="16"/>
      <c r="IL111" s="16"/>
      <c r="IM111" s="16"/>
      <c r="IN111" s="16"/>
      <c r="IO111" s="16"/>
      <c r="IP111" s="16"/>
      <c r="IQ111" s="16"/>
      <c r="IR111" s="16"/>
      <c r="IS111" s="16"/>
      <c r="IT111" s="16"/>
      <c r="IU111" s="16"/>
      <c r="IV111" s="16"/>
      <c r="IW111" s="16"/>
      <c r="IX111" s="16"/>
      <c r="IY111" s="16"/>
      <c r="IZ111" s="16"/>
      <c r="JA111" s="16"/>
      <c r="JB111" s="16"/>
      <c r="JC111" s="16"/>
      <c r="JD111" s="16"/>
      <c r="JE111" s="16"/>
      <c r="JF111" s="16"/>
      <c r="JG111" s="16"/>
      <c r="JH111" s="16"/>
      <c r="JI111" s="16"/>
      <c r="JJ111" s="16"/>
      <c r="JK111" s="16"/>
      <c r="JL111" s="16"/>
      <c r="JM111" s="16"/>
      <c r="JN111" s="16"/>
    </row>
    <row r="112" spans="2:274" ht="12.75" customHeight="1" x14ac:dyDescent="0.25">
      <c r="B112" s="3"/>
      <c r="C112" s="3"/>
      <c r="D112" s="3"/>
      <c r="E112" s="3"/>
      <c r="F112" s="3"/>
      <c r="G112" s="3"/>
      <c r="H112" s="3"/>
      <c r="I112" s="3"/>
      <c r="J112" s="3"/>
      <c r="K112" s="17"/>
      <c r="L112" s="17"/>
      <c r="M112" s="17"/>
      <c r="N112" s="17"/>
      <c r="O112" s="17"/>
      <c r="P112" s="17"/>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c r="FC112" s="16"/>
      <c r="FD112" s="16"/>
      <c r="FE112" s="16"/>
      <c r="FF112" s="16"/>
      <c r="FG112" s="16"/>
      <c r="FH112" s="16"/>
      <c r="FI112" s="16"/>
      <c r="FJ112" s="16"/>
      <c r="FK112" s="16"/>
      <c r="FL112" s="16"/>
      <c r="FM112" s="16"/>
      <c r="FN112" s="16"/>
      <c r="FO112" s="16"/>
      <c r="FP112" s="16"/>
      <c r="FQ112" s="16"/>
      <c r="FR112" s="16"/>
      <c r="FS112" s="16"/>
      <c r="FT112" s="16"/>
      <c r="FU112" s="16"/>
      <c r="FV112" s="16"/>
      <c r="FW112" s="16"/>
      <c r="FX112" s="16"/>
      <c r="FY112" s="16"/>
      <c r="FZ112" s="16"/>
      <c r="GA112" s="16"/>
      <c r="GB112" s="16"/>
      <c r="GC112" s="16"/>
      <c r="GD112" s="16"/>
      <c r="GE112" s="16"/>
      <c r="GF112" s="16"/>
      <c r="GG112" s="16"/>
      <c r="GH112" s="16"/>
      <c r="GI112" s="16"/>
      <c r="GJ112" s="16"/>
      <c r="GK112" s="16"/>
      <c r="GL112" s="16"/>
      <c r="GM112" s="16"/>
      <c r="GN112" s="16"/>
      <c r="GO112" s="16"/>
      <c r="GP112" s="16"/>
      <c r="GQ112" s="16"/>
      <c r="GR112" s="16"/>
      <c r="GS112" s="16"/>
      <c r="GT112" s="16"/>
      <c r="GU112" s="16"/>
      <c r="GV112" s="16"/>
      <c r="GW112" s="16"/>
      <c r="GX112" s="16"/>
      <c r="GY112" s="16"/>
      <c r="GZ112" s="16"/>
      <c r="HA112" s="16"/>
      <c r="HB112" s="16"/>
      <c r="HC112" s="16"/>
      <c r="HD112" s="16"/>
      <c r="HE112" s="16"/>
      <c r="HF112" s="16"/>
      <c r="HG112" s="16"/>
      <c r="HH112" s="16"/>
      <c r="HI112" s="16"/>
      <c r="HJ112" s="16"/>
      <c r="HK112" s="16"/>
      <c r="HL112" s="16"/>
      <c r="HM112" s="16"/>
      <c r="HN112" s="16"/>
      <c r="HO112" s="16"/>
      <c r="HP112" s="16"/>
      <c r="HQ112" s="16"/>
      <c r="HR112" s="16"/>
      <c r="HS112" s="16"/>
      <c r="HT112" s="16"/>
      <c r="HU112" s="16"/>
      <c r="HV112" s="16"/>
      <c r="HW112" s="16"/>
      <c r="HX112" s="16"/>
      <c r="HY112" s="16"/>
      <c r="HZ112" s="16"/>
      <c r="IA112" s="16"/>
      <c r="IB112" s="16"/>
      <c r="IC112" s="16"/>
      <c r="ID112" s="16"/>
      <c r="IE112" s="16"/>
      <c r="IF112" s="16"/>
      <c r="IG112" s="16"/>
      <c r="IH112" s="16"/>
      <c r="II112" s="16"/>
      <c r="IJ112" s="16"/>
      <c r="IK112" s="16"/>
      <c r="IL112" s="16"/>
      <c r="IM112" s="16"/>
      <c r="IN112" s="16"/>
      <c r="IO112" s="16"/>
      <c r="IP112" s="16"/>
      <c r="IQ112" s="16"/>
      <c r="IR112" s="16"/>
      <c r="IS112" s="16"/>
      <c r="IT112" s="16"/>
      <c r="IU112" s="16"/>
      <c r="IV112" s="16"/>
      <c r="IW112" s="16"/>
      <c r="IX112" s="16"/>
      <c r="IY112" s="16"/>
      <c r="IZ112" s="16"/>
      <c r="JA112" s="16"/>
      <c r="JB112" s="16"/>
      <c r="JC112" s="16"/>
      <c r="JD112" s="16"/>
      <c r="JE112" s="16"/>
      <c r="JF112" s="16"/>
      <c r="JG112" s="16"/>
      <c r="JH112" s="16"/>
      <c r="JI112" s="16"/>
      <c r="JJ112" s="16"/>
      <c r="JK112" s="16"/>
      <c r="JL112" s="16"/>
      <c r="JM112" s="16"/>
      <c r="JN112" s="16"/>
    </row>
    <row r="113" spans="2:274" ht="12.75" customHeight="1" x14ac:dyDescent="0.25">
      <c r="B113" s="3"/>
      <c r="C113" s="3"/>
      <c r="D113" s="3"/>
      <c r="E113" s="3"/>
      <c r="F113" s="3"/>
      <c r="G113" s="3"/>
      <c r="H113" s="3"/>
      <c r="I113" s="3"/>
      <c r="J113" s="3"/>
      <c r="K113" s="17"/>
      <c r="L113" s="17"/>
      <c r="M113" s="17"/>
      <c r="N113" s="17"/>
      <c r="O113" s="17"/>
      <c r="P113" s="17"/>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c r="EV113" s="16"/>
      <c r="EW113" s="16"/>
      <c r="EX113" s="16"/>
      <c r="EY113" s="16"/>
      <c r="EZ113" s="16"/>
      <c r="FA113" s="16"/>
      <c r="FB113" s="16"/>
      <c r="FC113" s="16"/>
      <c r="FD113" s="16"/>
      <c r="FE113" s="16"/>
      <c r="FF113" s="16"/>
      <c r="FG113" s="16"/>
      <c r="FH113" s="16"/>
      <c r="FI113" s="16"/>
      <c r="FJ113" s="16"/>
      <c r="FK113" s="16"/>
      <c r="FL113" s="16"/>
      <c r="FM113" s="16"/>
      <c r="FN113" s="16"/>
      <c r="FO113" s="16"/>
      <c r="FP113" s="16"/>
      <c r="FQ113" s="16"/>
      <c r="FR113" s="16"/>
      <c r="FS113" s="16"/>
      <c r="FT113" s="16"/>
      <c r="FU113" s="16"/>
      <c r="FV113" s="16"/>
      <c r="FW113" s="16"/>
      <c r="FX113" s="16"/>
      <c r="FY113" s="16"/>
      <c r="FZ113" s="16"/>
      <c r="GA113" s="16"/>
      <c r="GB113" s="16"/>
      <c r="GC113" s="16"/>
      <c r="GD113" s="16"/>
      <c r="GE113" s="16"/>
      <c r="GF113" s="16"/>
      <c r="GG113" s="16"/>
      <c r="GH113" s="16"/>
      <c r="GI113" s="16"/>
      <c r="GJ113" s="16"/>
      <c r="GK113" s="16"/>
      <c r="GL113" s="16"/>
      <c r="GM113" s="16"/>
      <c r="GN113" s="16"/>
      <c r="GO113" s="16"/>
      <c r="GP113" s="16"/>
      <c r="GQ113" s="16"/>
      <c r="GR113" s="16"/>
      <c r="GS113" s="16"/>
      <c r="GT113" s="16"/>
      <c r="GU113" s="16"/>
      <c r="GV113" s="16"/>
      <c r="GW113" s="16"/>
      <c r="GX113" s="16"/>
      <c r="GY113" s="16"/>
      <c r="GZ113" s="16"/>
      <c r="HA113" s="16"/>
      <c r="HB113" s="16"/>
      <c r="HC113" s="16"/>
      <c r="HD113" s="16"/>
      <c r="HE113" s="16"/>
      <c r="HF113" s="16"/>
      <c r="HG113" s="16"/>
      <c r="HH113" s="16"/>
      <c r="HI113" s="16"/>
      <c r="HJ113" s="16"/>
      <c r="HK113" s="16"/>
      <c r="HL113" s="16"/>
      <c r="HM113" s="16"/>
      <c r="HN113" s="16"/>
      <c r="HO113" s="16"/>
      <c r="HP113" s="16"/>
      <c r="HQ113" s="16"/>
      <c r="HR113" s="16"/>
      <c r="HS113" s="16"/>
      <c r="HT113" s="16"/>
      <c r="HU113" s="16"/>
      <c r="HV113" s="16"/>
      <c r="HW113" s="16"/>
      <c r="HX113" s="16"/>
      <c r="HY113" s="16"/>
      <c r="HZ113" s="16"/>
      <c r="IA113" s="16"/>
      <c r="IB113" s="16"/>
      <c r="IC113" s="16"/>
      <c r="ID113" s="16"/>
      <c r="IE113" s="16"/>
      <c r="IF113" s="16"/>
      <c r="IG113" s="16"/>
      <c r="IH113" s="16"/>
      <c r="II113" s="16"/>
      <c r="IJ113" s="16"/>
      <c r="IK113" s="16"/>
      <c r="IL113" s="16"/>
      <c r="IM113" s="16"/>
      <c r="IN113" s="16"/>
      <c r="IO113" s="16"/>
      <c r="IP113" s="16"/>
      <c r="IQ113" s="16"/>
      <c r="IR113" s="16"/>
      <c r="IS113" s="16"/>
      <c r="IT113" s="16"/>
      <c r="IU113" s="16"/>
      <c r="IV113" s="16"/>
      <c r="IW113" s="16"/>
      <c r="IX113" s="16"/>
      <c r="IY113" s="16"/>
      <c r="IZ113" s="16"/>
      <c r="JA113" s="16"/>
      <c r="JB113" s="16"/>
      <c r="JC113" s="16"/>
      <c r="JD113" s="16"/>
      <c r="JE113" s="16"/>
      <c r="JF113" s="16"/>
      <c r="JG113" s="16"/>
      <c r="JH113" s="16"/>
      <c r="JI113" s="16"/>
      <c r="JJ113" s="16"/>
      <c r="JK113" s="16"/>
      <c r="JL113" s="16"/>
      <c r="JM113" s="16"/>
      <c r="JN113" s="16"/>
    </row>
    <row r="114" spans="2:274" ht="12.75" customHeight="1" x14ac:dyDescent="0.25">
      <c r="B114" s="3"/>
      <c r="C114" s="3"/>
      <c r="D114" s="3"/>
      <c r="E114" s="3"/>
      <c r="F114" s="3"/>
      <c r="G114" s="3"/>
      <c r="H114" s="3"/>
      <c r="I114" s="3"/>
      <c r="J114" s="3"/>
      <c r="K114" s="17"/>
      <c r="L114" s="17"/>
      <c r="M114" s="17"/>
      <c r="N114" s="17"/>
      <c r="O114" s="17"/>
      <c r="P114" s="17"/>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c r="FD114" s="16"/>
      <c r="FE114" s="16"/>
      <c r="FF114" s="16"/>
      <c r="FG114" s="16"/>
      <c r="FH114" s="16"/>
      <c r="FI114" s="16"/>
      <c r="FJ114" s="16"/>
      <c r="FK114" s="16"/>
      <c r="FL114" s="16"/>
      <c r="FM114" s="16"/>
      <c r="FN114" s="16"/>
      <c r="FO114" s="16"/>
      <c r="FP114" s="16"/>
      <c r="FQ114" s="16"/>
      <c r="FR114" s="16"/>
      <c r="FS114" s="16"/>
      <c r="FT114" s="16"/>
      <c r="FU114" s="16"/>
      <c r="FV114" s="16"/>
      <c r="FW114" s="16"/>
      <c r="FX114" s="16"/>
      <c r="FY114" s="16"/>
      <c r="FZ114" s="16"/>
      <c r="GA114" s="16"/>
      <c r="GB114" s="16"/>
      <c r="GC114" s="16"/>
      <c r="GD114" s="16"/>
      <c r="GE114" s="16"/>
      <c r="GF114" s="16"/>
      <c r="GG114" s="16"/>
      <c r="GH114" s="16"/>
      <c r="GI114" s="16"/>
      <c r="GJ114" s="16"/>
      <c r="GK114" s="16"/>
      <c r="GL114" s="16"/>
      <c r="GM114" s="16"/>
      <c r="GN114" s="16"/>
      <c r="GO114" s="16"/>
      <c r="GP114" s="16"/>
      <c r="GQ114" s="16"/>
      <c r="GR114" s="16"/>
      <c r="GS114" s="16"/>
      <c r="GT114" s="16"/>
      <c r="GU114" s="16"/>
      <c r="GV114" s="16"/>
      <c r="GW114" s="16"/>
      <c r="GX114" s="16"/>
      <c r="GY114" s="16"/>
      <c r="GZ114" s="16"/>
      <c r="HA114" s="16"/>
      <c r="HB114" s="16"/>
      <c r="HC114" s="16"/>
      <c r="HD114" s="16"/>
      <c r="HE114" s="16"/>
      <c r="HF114" s="16"/>
      <c r="HG114" s="16"/>
      <c r="HH114" s="16"/>
      <c r="HI114" s="16"/>
      <c r="HJ114" s="16"/>
      <c r="HK114" s="16"/>
      <c r="HL114" s="16"/>
      <c r="HM114" s="16"/>
      <c r="HN114" s="16"/>
      <c r="HO114" s="16"/>
      <c r="HP114" s="16"/>
      <c r="HQ114" s="16"/>
      <c r="HR114" s="16"/>
      <c r="HS114" s="16"/>
      <c r="HT114" s="16"/>
      <c r="HU114" s="16"/>
      <c r="HV114" s="16"/>
      <c r="HW114" s="16"/>
      <c r="HX114" s="16"/>
      <c r="HY114" s="16"/>
      <c r="HZ114" s="16"/>
      <c r="IA114" s="16"/>
      <c r="IB114" s="16"/>
      <c r="IC114" s="16"/>
      <c r="ID114" s="16"/>
      <c r="IE114" s="16"/>
      <c r="IF114" s="16"/>
      <c r="IG114" s="16"/>
      <c r="IH114" s="16"/>
      <c r="II114" s="16"/>
      <c r="IJ114" s="16"/>
      <c r="IK114" s="16"/>
      <c r="IL114" s="16"/>
      <c r="IM114" s="16"/>
      <c r="IN114" s="16"/>
      <c r="IO114" s="16"/>
      <c r="IP114" s="16"/>
      <c r="IQ114" s="16"/>
      <c r="IR114" s="16"/>
      <c r="IS114" s="16"/>
      <c r="IT114" s="16"/>
      <c r="IU114" s="16"/>
      <c r="IV114" s="16"/>
      <c r="IW114" s="16"/>
      <c r="IX114" s="16"/>
      <c r="IY114" s="16"/>
      <c r="IZ114" s="16"/>
      <c r="JA114" s="16"/>
      <c r="JB114" s="16"/>
      <c r="JC114" s="16"/>
      <c r="JD114" s="16"/>
      <c r="JE114" s="16"/>
      <c r="JF114" s="16"/>
      <c r="JG114" s="16"/>
      <c r="JH114" s="16"/>
      <c r="JI114" s="16"/>
      <c r="JJ114" s="16"/>
      <c r="JK114" s="16"/>
      <c r="JL114" s="16"/>
      <c r="JM114" s="16"/>
      <c r="JN114" s="16"/>
    </row>
    <row r="115" spans="2:274" ht="12.75" customHeight="1" x14ac:dyDescent="0.25">
      <c r="B115" s="3"/>
      <c r="C115" s="3"/>
      <c r="D115" s="3"/>
      <c r="E115" s="3"/>
      <c r="F115" s="3"/>
      <c r="G115" s="3"/>
      <c r="H115" s="3"/>
      <c r="I115" s="3"/>
      <c r="J115" s="3"/>
      <c r="K115" s="17"/>
      <c r="L115" s="17"/>
      <c r="M115" s="17"/>
      <c r="N115" s="17"/>
      <c r="O115" s="17"/>
      <c r="P115" s="17"/>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c r="EV115" s="16"/>
      <c r="EW115" s="16"/>
      <c r="EX115" s="16"/>
      <c r="EY115" s="16"/>
      <c r="EZ115" s="16"/>
      <c r="FA115" s="16"/>
      <c r="FB115" s="16"/>
      <c r="FC115" s="16"/>
      <c r="FD115" s="16"/>
      <c r="FE115" s="16"/>
      <c r="FF115" s="16"/>
      <c r="FG115" s="16"/>
      <c r="FH115" s="16"/>
      <c r="FI115" s="16"/>
      <c r="FJ115" s="16"/>
      <c r="FK115" s="16"/>
      <c r="FL115" s="16"/>
      <c r="FM115" s="16"/>
      <c r="FN115" s="16"/>
      <c r="FO115" s="16"/>
      <c r="FP115" s="16"/>
      <c r="FQ115" s="16"/>
      <c r="FR115" s="16"/>
      <c r="FS115" s="16"/>
      <c r="FT115" s="16"/>
      <c r="FU115" s="16"/>
      <c r="FV115" s="16"/>
      <c r="FW115" s="16"/>
      <c r="FX115" s="16"/>
      <c r="FY115" s="16"/>
      <c r="FZ115" s="16"/>
      <c r="GA115" s="16"/>
      <c r="GB115" s="16"/>
      <c r="GC115" s="16"/>
      <c r="GD115" s="16"/>
      <c r="GE115" s="16"/>
      <c r="GF115" s="16"/>
      <c r="GG115" s="16"/>
      <c r="GH115" s="16"/>
      <c r="GI115" s="16"/>
      <c r="GJ115" s="16"/>
      <c r="GK115" s="16"/>
      <c r="GL115" s="16"/>
      <c r="GM115" s="16"/>
      <c r="GN115" s="16"/>
      <c r="GO115" s="16"/>
      <c r="GP115" s="16"/>
      <c r="GQ115" s="16"/>
      <c r="GR115" s="16"/>
      <c r="GS115" s="16"/>
      <c r="GT115" s="16"/>
      <c r="GU115" s="16"/>
      <c r="GV115" s="16"/>
      <c r="GW115" s="16"/>
      <c r="GX115" s="16"/>
      <c r="GY115" s="16"/>
      <c r="GZ115" s="16"/>
      <c r="HA115" s="16"/>
      <c r="HB115" s="16"/>
      <c r="HC115" s="16"/>
      <c r="HD115" s="16"/>
      <c r="HE115" s="16"/>
      <c r="HF115" s="16"/>
      <c r="HG115" s="16"/>
      <c r="HH115" s="16"/>
      <c r="HI115" s="16"/>
      <c r="HJ115" s="16"/>
      <c r="HK115" s="16"/>
      <c r="HL115" s="16"/>
      <c r="HM115" s="16"/>
      <c r="HN115" s="16"/>
      <c r="HO115" s="16"/>
      <c r="HP115" s="16"/>
      <c r="HQ115" s="16"/>
      <c r="HR115" s="16"/>
      <c r="HS115" s="16"/>
      <c r="HT115" s="16"/>
      <c r="HU115" s="16"/>
      <c r="HV115" s="16"/>
      <c r="HW115" s="16"/>
      <c r="HX115" s="16"/>
      <c r="HY115" s="16"/>
      <c r="HZ115" s="16"/>
      <c r="IA115" s="16"/>
      <c r="IB115" s="16"/>
      <c r="IC115" s="16"/>
      <c r="ID115" s="16"/>
      <c r="IE115" s="16"/>
      <c r="IF115" s="16"/>
      <c r="IG115" s="16"/>
      <c r="IH115" s="16"/>
      <c r="II115" s="16"/>
      <c r="IJ115" s="16"/>
      <c r="IK115" s="16"/>
      <c r="IL115" s="16"/>
      <c r="IM115" s="16"/>
      <c r="IN115" s="16"/>
      <c r="IO115" s="16"/>
      <c r="IP115" s="16"/>
      <c r="IQ115" s="16"/>
      <c r="IR115" s="16"/>
      <c r="IS115" s="16"/>
      <c r="IT115" s="16"/>
      <c r="IU115" s="16"/>
      <c r="IV115" s="16"/>
      <c r="IW115" s="16"/>
      <c r="IX115" s="16"/>
      <c r="IY115" s="16"/>
      <c r="IZ115" s="16"/>
      <c r="JA115" s="16"/>
      <c r="JB115" s="16"/>
      <c r="JC115" s="16"/>
      <c r="JD115" s="16"/>
      <c r="JE115" s="16"/>
      <c r="JF115" s="16"/>
      <c r="JG115" s="16"/>
      <c r="JH115" s="16"/>
      <c r="JI115" s="16"/>
      <c r="JJ115" s="16"/>
      <c r="JK115" s="16"/>
      <c r="JL115" s="16"/>
      <c r="JM115" s="16"/>
      <c r="JN115" s="16"/>
    </row>
    <row r="116" spans="2:274" ht="12.75" customHeight="1" x14ac:dyDescent="0.25">
      <c r="B116" s="3"/>
      <c r="C116" s="3"/>
      <c r="D116" s="3"/>
      <c r="E116" s="3"/>
      <c r="F116" s="3"/>
      <c r="G116" s="3"/>
      <c r="H116" s="3"/>
      <c r="I116" s="3"/>
      <c r="J116" s="3"/>
      <c r="K116" s="17"/>
      <c r="L116" s="17"/>
      <c r="M116" s="17"/>
      <c r="N116" s="17"/>
      <c r="O116" s="17"/>
      <c r="P116" s="17"/>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c r="EV116" s="16"/>
      <c r="EW116" s="16"/>
      <c r="EX116" s="16"/>
      <c r="EY116" s="16"/>
      <c r="EZ116" s="16"/>
      <c r="FA116" s="16"/>
      <c r="FB116" s="16"/>
      <c r="FC116" s="16"/>
      <c r="FD116" s="16"/>
      <c r="FE116" s="16"/>
      <c r="FF116" s="16"/>
      <c r="FG116" s="16"/>
      <c r="FH116" s="16"/>
      <c r="FI116" s="16"/>
      <c r="FJ116" s="16"/>
      <c r="FK116" s="16"/>
      <c r="FL116" s="16"/>
      <c r="FM116" s="16"/>
      <c r="FN116" s="16"/>
      <c r="FO116" s="16"/>
      <c r="FP116" s="16"/>
      <c r="FQ116" s="16"/>
      <c r="FR116" s="16"/>
      <c r="FS116" s="16"/>
      <c r="FT116" s="16"/>
      <c r="FU116" s="16"/>
      <c r="FV116" s="16"/>
      <c r="FW116" s="16"/>
      <c r="FX116" s="16"/>
      <c r="FY116" s="16"/>
      <c r="FZ116" s="16"/>
      <c r="GA116" s="16"/>
      <c r="GB116" s="16"/>
      <c r="GC116" s="16"/>
      <c r="GD116" s="16"/>
      <c r="GE116" s="16"/>
      <c r="GF116" s="16"/>
      <c r="GG116" s="16"/>
      <c r="GH116" s="16"/>
      <c r="GI116" s="16"/>
      <c r="GJ116" s="16"/>
      <c r="GK116" s="16"/>
      <c r="GL116" s="16"/>
      <c r="GM116" s="16"/>
      <c r="GN116" s="16"/>
      <c r="GO116" s="16"/>
      <c r="GP116" s="16"/>
      <c r="GQ116" s="16"/>
      <c r="GR116" s="16"/>
      <c r="GS116" s="16"/>
      <c r="GT116" s="16"/>
      <c r="GU116" s="16"/>
      <c r="GV116" s="16"/>
      <c r="GW116" s="16"/>
      <c r="GX116" s="16"/>
      <c r="GY116" s="16"/>
      <c r="GZ116" s="16"/>
      <c r="HA116" s="16"/>
      <c r="HB116" s="16"/>
      <c r="HC116" s="16"/>
      <c r="HD116" s="16"/>
      <c r="HE116" s="16"/>
      <c r="HF116" s="16"/>
      <c r="HG116" s="16"/>
      <c r="HH116" s="16"/>
      <c r="HI116" s="16"/>
      <c r="HJ116" s="16"/>
      <c r="HK116" s="16"/>
      <c r="HL116" s="16"/>
      <c r="HM116" s="16"/>
      <c r="HN116" s="16"/>
      <c r="HO116" s="16"/>
      <c r="HP116" s="16"/>
      <c r="HQ116" s="16"/>
      <c r="HR116" s="16"/>
      <c r="HS116" s="16"/>
      <c r="HT116" s="16"/>
      <c r="HU116" s="16"/>
      <c r="HV116" s="16"/>
      <c r="HW116" s="16"/>
      <c r="HX116" s="16"/>
      <c r="HY116" s="16"/>
      <c r="HZ116" s="16"/>
      <c r="IA116" s="16"/>
      <c r="IB116" s="16"/>
      <c r="IC116" s="16"/>
      <c r="ID116" s="16"/>
      <c r="IE116" s="16"/>
      <c r="IF116" s="16"/>
      <c r="IG116" s="16"/>
      <c r="IH116" s="16"/>
      <c r="II116" s="16"/>
      <c r="IJ116" s="16"/>
      <c r="IK116" s="16"/>
      <c r="IL116" s="16"/>
      <c r="IM116" s="16"/>
      <c r="IN116" s="16"/>
      <c r="IO116" s="16"/>
      <c r="IP116" s="16"/>
      <c r="IQ116" s="16"/>
      <c r="IR116" s="16"/>
      <c r="IS116" s="16"/>
      <c r="IT116" s="16"/>
      <c r="IU116" s="16"/>
      <c r="IV116" s="16"/>
      <c r="IW116" s="16"/>
      <c r="IX116" s="16"/>
      <c r="IY116" s="16"/>
      <c r="IZ116" s="16"/>
      <c r="JA116" s="16"/>
      <c r="JB116" s="16"/>
      <c r="JC116" s="16"/>
      <c r="JD116" s="16"/>
      <c r="JE116" s="16"/>
      <c r="JF116" s="16"/>
      <c r="JG116" s="16"/>
      <c r="JH116" s="16"/>
      <c r="JI116" s="16"/>
      <c r="JJ116" s="16"/>
      <c r="JK116" s="16"/>
      <c r="JL116" s="16"/>
      <c r="JM116" s="16"/>
      <c r="JN116" s="16"/>
    </row>
    <row r="117" spans="2:274" ht="12.75" customHeight="1" x14ac:dyDescent="0.25">
      <c r="B117" s="3"/>
      <c r="C117" s="3"/>
      <c r="D117" s="3"/>
      <c r="E117" s="3"/>
      <c r="F117" s="3"/>
      <c r="G117" s="3"/>
      <c r="H117" s="3"/>
      <c r="I117" s="3"/>
      <c r="J117" s="3"/>
      <c r="K117" s="17"/>
      <c r="L117" s="17"/>
      <c r="M117" s="17"/>
      <c r="N117" s="17"/>
      <c r="O117" s="17"/>
      <c r="P117" s="17"/>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c r="FC117" s="16"/>
      <c r="FD117" s="16"/>
      <c r="FE117" s="16"/>
      <c r="FF117" s="16"/>
      <c r="FG117" s="16"/>
      <c r="FH117" s="16"/>
      <c r="FI117" s="16"/>
      <c r="FJ117" s="16"/>
      <c r="FK117" s="16"/>
      <c r="FL117" s="16"/>
      <c r="FM117" s="16"/>
      <c r="FN117" s="16"/>
      <c r="FO117" s="16"/>
      <c r="FP117" s="16"/>
      <c r="FQ117" s="16"/>
      <c r="FR117" s="16"/>
      <c r="FS117" s="16"/>
      <c r="FT117" s="16"/>
      <c r="FU117" s="16"/>
      <c r="FV117" s="16"/>
      <c r="FW117" s="16"/>
      <c r="FX117" s="16"/>
      <c r="FY117" s="16"/>
      <c r="FZ117" s="16"/>
      <c r="GA117" s="16"/>
      <c r="GB117" s="16"/>
      <c r="GC117" s="16"/>
      <c r="GD117" s="16"/>
      <c r="GE117" s="16"/>
      <c r="GF117" s="16"/>
      <c r="GG117" s="16"/>
      <c r="GH117" s="16"/>
      <c r="GI117" s="16"/>
      <c r="GJ117" s="16"/>
      <c r="GK117" s="16"/>
      <c r="GL117" s="16"/>
      <c r="GM117" s="16"/>
      <c r="GN117" s="16"/>
      <c r="GO117" s="16"/>
      <c r="GP117" s="16"/>
      <c r="GQ117" s="16"/>
      <c r="GR117" s="16"/>
      <c r="GS117" s="16"/>
      <c r="GT117" s="16"/>
      <c r="GU117" s="16"/>
      <c r="GV117" s="16"/>
      <c r="GW117" s="16"/>
      <c r="GX117" s="16"/>
      <c r="GY117" s="16"/>
      <c r="GZ117" s="16"/>
      <c r="HA117" s="16"/>
      <c r="HB117" s="16"/>
      <c r="HC117" s="16"/>
      <c r="HD117" s="16"/>
      <c r="HE117" s="16"/>
      <c r="HF117" s="16"/>
      <c r="HG117" s="16"/>
      <c r="HH117" s="16"/>
      <c r="HI117" s="16"/>
      <c r="HJ117" s="16"/>
      <c r="HK117" s="16"/>
      <c r="HL117" s="16"/>
      <c r="HM117" s="16"/>
      <c r="HN117" s="16"/>
      <c r="HO117" s="16"/>
      <c r="HP117" s="16"/>
      <c r="HQ117" s="16"/>
      <c r="HR117" s="16"/>
      <c r="HS117" s="16"/>
      <c r="HT117" s="16"/>
      <c r="HU117" s="16"/>
      <c r="HV117" s="16"/>
      <c r="HW117" s="16"/>
      <c r="HX117" s="16"/>
      <c r="HY117" s="16"/>
      <c r="HZ117" s="16"/>
      <c r="IA117" s="16"/>
      <c r="IB117" s="16"/>
      <c r="IC117" s="16"/>
      <c r="ID117" s="16"/>
      <c r="IE117" s="16"/>
      <c r="IF117" s="16"/>
      <c r="IG117" s="16"/>
      <c r="IH117" s="16"/>
      <c r="II117" s="16"/>
      <c r="IJ117" s="16"/>
      <c r="IK117" s="16"/>
      <c r="IL117" s="16"/>
      <c r="IM117" s="16"/>
      <c r="IN117" s="16"/>
      <c r="IO117" s="16"/>
      <c r="IP117" s="16"/>
      <c r="IQ117" s="16"/>
      <c r="IR117" s="16"/>
      <c r="IS117" s="16"/>
      <c r="IT117" s="16"/>
      <c r="IU117" s="16"/>
      <c r="IV117" s="16"/>
      <c r="IW117" s="16"/>
      <c r="IX117" s="16"/>
      <c r="IY117" s="16"/>
      <c r="IZ117" s="16"/>
      <c r="JA117" s="16"/>
      <c r="JB117" s="16"/>
      <c r="JC117" s="16"/>
      <c r="JD117" s="16"/>
      <c r="JE117" s="16"/>
      <c r="JF117" s="16"/>
      <c r="JG117" s="16"/>
      <c r="JH117" s="16"/>
      <c r="JI117" s="16"/>
      <c r="JJ117" s="16"/>
      <c r="JK117" s="16"/>
      <c r="JL117" s="16"/>
      <c r="JM117" s="16"/>
      <c r="JN117" s="16"/>
    </row>
    <row r="118" spans="2:274" ht="12.75" customHeight="1" x14ac:dyDescent="0.25">
      <c r="B118" s="3"/>
      <c r="C118" s="3"/>
      <c r="D118" s="3"/>
      <c r="E118" s="3"/>
      <c r="F118" s="3"/>
      <c r="G118" s="3"/>
      <c r="H118" s="3"/>
      <c r="I118" s="3"/>
      <c r="J118" s="3"/>
      <c r="K118" s="17"/>
      <c r="L118" s="17"/>
      <c r="M118" s="17"/>
      <c r="N118" s="17"/>
      <c r="O118" s="17"/>
      <c r="P118" s="17"/>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c r="ES118" s="16"/>
      <c r="ET118" s="16"/>
      <c r="EU118" s="16"/>
      <c r="EV118" s="16"/>
      <c r="EW118" s="16"/>
      <c r="EX118" s="16"/>
      <c r="EY118" s="16"/>
      <c r="EZ118" s="16"/>
      <c r="FA118" s="16"/>
      <c r="FB118" s="16"/>
      <c r="FC118" s="16"/>
      <c r="FD118" s="16"/>
      <c r="FE118" s="16"/>
      <c r="FF118" s="16"/>
      <c r="FG118" s="16"/>
      <c r="FH118" s="16"/>
      <c r="FI118" s="16"/>
      <c r="FJ118" s="16"/>
      <c r="FK118" s="16"/>
      <c r="FL118" s="16"/>
      <c r="FM118" s="16"/>
      <c r="FN118" s="16"/>
      <c r="FO118" s="16"/>
      <c r="FP118" s="16"/>
      <c r="FQ118" s="16"/>
      <c r="FR118" s="16"/>
      <c r="FS118" s="16"/>
      <c r="FT118" s="16"/>
      <c r="FU118" s="16"/>
      <c r="FV118" s="16"/>
      <c r="FW118" s="16"/>
      <c r="FX118" s="16"/>
      <c r="FY118" s="16"/>
      <c r="FZ118" s="16"/>
      <c r="GA118" s="16"/>
      <c r="GB118" s="16"/>
      <c r="GC118" s="16"/>
      <c r="GD118" s="16"/>
      <c r="GE118" s="16"/>
      <c r="GF118" s="16"/>
      <c r="GG118" s="16"/>
      <c r="GH118" s="16"/>
      <c r="GI118" s="16"/>
      <c r="GJ118" s="16"/>
      <c r="GK118" s="16"/>
      <c r="GL118" s="16"/>
      <c r="GM118" s="16"/>
      <c r="GN118" s="16"/>
      <c r="GO118" s="16"/>
      <c r="GP118" s="16"/>
      <c r="GQ118" s="16"/>
      <c r="GR118" s="16"/>
      <c r="GS118" s="16"/>
      <c r="GT118" s="16"/>
      <c r="GU118" s="16"/>
      <c r="GV118" s="16"/>
      <c r="GW118" s="16"/>
      <c r="GX118" s="16"/>
      <c r="GY118" s="16"/>
      <c r="GZ118" s="16"/>
      <c r="HA118" s="16"/>
      <c r="HB118" s="16"/>
      <c r="HC118" s="16"/>
      <c r="HD118" s="16"/>
      <c r="HE118" s="16"/>
      <c r="HF118" s="16"/>
      <c r="HG118" s="16"/>
      <c r="HH118" s="16"/>
      <c r="HI118" s="16"/>
      <c r="HJ118" s="16"/>
      <c r="HK118" s="16"/>
      <c r="HL118" s="16"/>
      <c r="HM118" s="16"/>
      <c r="HN118" s="16"/>
      <c r="HO118" s="16"/>
      <c r="HP118" s="16"/>
      <c r="HQ118" s="16"/>
      <c r="HR118" s="16"/>
      <c r="HS118" s="16"/>
      <c r="HT118" s="16"/>
      <c r="HU118" s="16"/>
      <c r="HV118" s="16"/>
      <c r="HW118" s="16"/>
      <c r="HX118" s="16"/>
      <c r="HY118" s="16"/>
      <c r="HZ118" s="16"/>
      <c r="IA118" s="16"/>
      <c r="IB118" s="16"/>
      <c r="IC118" s="16"/>
      <c r="ID118" s="16"/>
      <c r="IE118" s="16"/>
      <c r="IF118" s="16"/>
      <c r="IG118" s="16"/>
      <c r="IH118" s="16"/>
      <c r="II118" s="16"/>
      <c r="IJ118" s="16"/>
      <c r="IK118" s="16"/>
      <c r="IL118" s="16"/>
      <c r="IM118" s="16"/>
      <c r="IN118" s="16"/>
      <c r="IO118" s="16"/>
      <c r="IP118" s="16"/>
      <c r="IQ118" s="16"/>
      <c r="IR118" s="16"/>
      <c r="IS118" s="16"/>
      <c r="IT118" s="16"/>
      <c r="IU118" s="16"/>
      <c r="IV118" s="16"/>
      <c r="IW118" s="16"/>
      <c r="IX118" s="16"/>
      <c r="IY118" s="16"/>
      <c r="IZ118" s="16"/>
      <c r="JA118" s="16"/>
      <c r="JB118" s="16"/>
      <c r="JC118" s="16"/>
      <c r="JD118" s="16"/>
      <c r="JE118" s="16"/>
      <c r="JF118" s="16"/>
      <c r="JG118" s="16"/>
      <c r="JH118" s="16"/>
      <c r="JI118" s="16"/>
      <c r="JJ118" s="16"/>
      <c r="JK118" s="16"/>
      <c r="JL118" s="16"/>
      <c r="JM118" s="16"/>
      <c r="JN118" s="16"/>
    </row>
    <row r="119" spans="2:274" ht="12.75" customHeight="1" x14ac:dyDescent="0.25">
      <c r="B119" s="3"/>
      <c r="C119" s="3"/>
      <c r="D119" s="3"/>
      <c r="E119" s="3"/>
      <c r="F119" s="3"/>
      <c r="G119" s="3"/>
      <c r="H119" s="3"/>
      <c r="I119" s="3"/>
      <c r="J119" s="3"/>
      <c r="K119" s="17"/>
      <c r="L119" s="17"/>
      <c r="M119" s="17"/>
      <c r="N119" s="17"/>
      <c r="O119" s="17"/>
      <c r="P119" s="17"/>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c r="ES119" s="16"/>
      <c r="ET119" s="16"/>
      <c r="EU119" s="16"/>
      <c r="EV119" s="16"/>
      <c r="EW119" s="16"/>
      <c r="EX119" s="16"/>
      <c r="EY119" s="16"/>
      <c r="EZ119" s="16"/>
      <c r="FA119" s="16"/>
      <c r="FB119" s="16"/>
      <c r="FC119" s="16"/>
      <c r="FD119" s="16"/>
      <c r="FE119" s="16"/>
      <c r="FF119" s="16"/>
      <c r="FG119" s="16"/>
      <c r="FH119" s="16"/>
      <c r="FI119" s="16"/>
      <c r="FJ119" s="16"/>
      <c r="FK119" s="16"/>
      <c r="FL119" s="16"/>
      <c r="FM119" s="16"/>
      <c r="FN119" s="16"/>
      <c r="FO119" s="16"/>
      <c r="FP119" s="16"/>
      <c r="FQ119" s="16"/>
      <c r="FR119" s="16"/>
      <c r="FS119" s="16"/>
      <c r="FT119" s="16"/>
      <c r="FU119" s="16"/>
      <c r="FV119" s="16"/>
      <c r="FW119" s="16"/>
      <c r="FX119" s="16"/>
      <c r="FY119" s="16"/>
      <c r="FZ119" s="16"/>
      <c r="GA119" s="16"/>
      <c r="GB119" s="16"/>
      <c r="GC119" s="16"/>
      <c r="GD119" s="16"/>
      <c r="GE119" s="16"/>
      <c r="GF119" s="16"/>
      <c r="GG119" s="16"/>
      <c r="GH119" s="16"/>
      <c r="GI119" s="16"/>
      <c r="GJ119" s="16"/>
      <c r="GK119" s="16"/>
      <c r="GL119" s="16"/>
      <c r="GM119" s="16"/>
      <c r="GN119" s="16"/>
      <c r="GO119" s="16"/>
      <c r="GP119" s="16"/>
      <c r="GQ119" s="16"/>
      <c r="GR119" s="16"/>
      <c r="GS119" s="16"/>
      <c r="GT119" s="16"/>
      <c r="GU119" s="16"/>
      <c r="GV119" s="16"/>
      <c r="GW119" s="16"/>
      <c r="GX119" s="16"/>
      <c r="GY119" s="16"/>
      <c r="GZ119" s="16"/>
      <c r="HA119" s="16"/>
      <c r="HB119" s="16"/>
      <c r="HC119" s="16"/>
      <c r="HD119" s="16"/>
      <c r="HE119" s="16"/>
      <c r="HF119" s="16"/>
      <c r="HG119" s="16"/>
      <c r="HH119" s="16"/>
      <c r="HI119" s="16"/>
      <c r="HJ119" s="16"/>
      <c r="HK119" s="16"/>
      <c r="HL119" s="16"/>
      <c r="HM119" s="16"/>
      <c r="HN119" s="16"/>
      <c r="HO119" s="16"/>
      <c r="HP119" s="16"/>
      <c r="HQ119" s="16"/>
      <c r="HR119" s="16"/>
      <c r="HS119" s="16"/>
      <c r="HT119" s="16"/>
      <c r="HU119" s="16"/>
      <c r="HV119" s="16"/>
      <c r="HW119" s="16"/>
      <c r="HX119" s="16"/>
      <c r="HY119" s="16"/>
      <c r="HZ119" s="16"/>
      <c r="IA119" s="16"/>
      <c r="IB119" s="16"/>
      <c r="IC119" s="16"/>
      <c r="ID119" s="16"/>
      <c r="IE119" s="16"/>
      <c r="IF119" s="16"/>
      <c r="IG119" s="16"/>
      <c r="IH119" s="16"/>
      <c r="II119" s="16"/>
      <c r="IJ119" s="16"/>
      <c r="IK119" s="16"/>
      <c r="IL119" s="16"/>
      <c r="IM119" s="16"/>
      <c r="IN119" s="16"/>
      <c r="IO119" s="16"/>
      <c r="IP119" s="16"/>
      <c r="IQ119" s="16"/>
      <c r="IR119" s="16"/>
      <c r="IS119" s="16"/>
      <c r="IT119" s="16"/>
      <c r="IU119" s="16"/>
      <c r="IV119" s="16"/>
      <c r="IW119" s="16"/>
      <c r="IX119" s="16"/>
      <c r="IY119" s="16"/>
      <c r="IZ119" s="16"/>
      <c r="JA119" s="16"/>
      <c r="JB119" s="16"/>
      <c r="JC119" s="16"/>
      <c r="JD119" s="16"/>
      <c r="JE119" s="16"/>
      <c r="JF119" s="16"/>
      <c r="JG119" s="16"/>
      <c r="JH119" s="16"/>
      <c r="JI119" s="16"/>
      <c r="JJ119" s="16"/>
      <c r="JK119" s="16"/>
      <c r="JL119" s="16"/>
      <c r="JM119" s="16"/>
      <c r="JN119" s="16"/>
    </row>
    <row r="120" spans="2:274" ht="12.75" customHeight="1" x14ac:dyDescent="0.25">
      <c r="B120" s="3"/>
      <c r="C120" s="3"/>
      <c r="D120" s="3"/>
      <c r="E120" s="3"/>
      <c r="F120" s="3"/>
      <c r="G120" s="3"/>
      <c r="H120" s="3"/>
      <c r="I120" s="3"/>
      <c r="J120" s="3"/>
      <c r="K120" s="17"/>
      <c r="L120" s="17"/>
      <c r="M120" s="17"/>
      <c r="N120" s="17"/>
      <c r="O120" s="17"/>
      <c r="P120" s="17"/>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c r="FC120" s="16"/>
      <c r="FD120" s="16"/>
      <c r="FE120" s="16"/>
      <c r="FF120" s="16"/>
      <c r="FG120" s="16"/>
      <c r="FH120" s="16"/>
      <c r="FI120" s="16"/>
      <c r="FJ120" s="16"/>
      <c r="FK120" s="16"/>
      <c r="FL120" s="16"/>
      <c r="FM120" s="16"/>
      <c r="FN120" s="16"/>
      <c r="FO120" s="16"/>
      <c r="FP120" s="16"/>
      <c r="FQ120" s="16"/>
      <c r="FR120" s="16"/>
      <c r="FS120" s="16"/>
      <c r="FT120" s="16"/>
      <c r="FU120" s="16"/>
      <c r="FV120" s="16"/>
      <c r="FW120" s="16"/>
      <c r="FX120" s="16"/>
      <c r="FY120" s="16"/>
      <c r="FZ120" s="16"/>
      <c r="GA120" s="16"/>
      <c r="GB120" s="16"/>
      <c r="GC120" s="16"/>
      <c r="GD120" s="16"/>
      <c r="GE120" s="16"/>
      <c r="GF120" s="16"/>
      <c r="GG120" s="16"/>
      <c r="GH120" s="16"/>
      <c r="GI120" s="16"/>
      <c r="GJ120" s="16"/>
      <c r="GK120" s="16"/>
      <c r="GL120" s="16"/>
      <c r="GM120" s="16"/>
      <c r="GN120" s="16"/>
      <c r="GO120" s="16"/>
      <c r="GP120" s="16"/>
      <c r="GQ120" s="16"/>
      <c r="GR120" s="16"/>
      <c r="GS120" s="16"/>
      <c r="GT120" s="16"/>
      <c r="GU120" s="16"/>
      <c r="GV120" s="16"/>
      <c r="GW120" s="16"/>
      <c r="GX120" s="16"/>
      <c r="GY120" s="16"/>
      <c r="GZ120" s="16"/>
      <c r="HA120" s="16"/>
      <c r="HB120" s="16"/>
      <c r="HC120" s="16"/>
      <c r="HD120" s="16"/>
      <c r="HE120" s="16"/>
      <c r="HF120" s="16"/>
      <c r="HG120" s="16"/>
      <c r="HH120" s="16"/>
      <c r="HI120" s="16"/>
      <c r="HJ120" s="16"/>
      <c r="HK120" s="16"/>
      <c r="HL120" s="16"/>
      <c r="HM120" s="16"/>
      <c r="HN120" s="16"/>
      <c r="HO120" s="16"/>
      <c r="HP120" s="16"/>
      <c r="HQ120" s="16"/>
      <c r="HR120" s="16"/>
      <c r="HS120" s="16"/>
      <c r="HT120" s="16"/>
      <c r="HU120" s="16"/>
      <c r="HV120" s="16"/>
      <c r="HW120" s="16"/>
      <c r="HX120" s="16"/>
      <c r="HY120" s="16"/>
      <c r="HZ120" s="16"/>
      <c r="IA120" s="16"/>
      <c r="IB120" s="16"/>
      <c r="IC120" s="16"/>
      <c r="ID120" s="16"/>
      <c r="IE120" s="16"/>
      <c r="IF120" s="16"/>
      <c r="IG120" s="16"/>
      <c r="IH120" s="16"/>
      <c r="II120" s="16"/>
      <c r="IJ120" s="16"/>
      <c r="IK120" s="16"/>
      <c r="IL120" s="16"/>
      <c r="IM120" s="16"/>
      <c r="IN120" s="16"/>
      <c r="IO120" s="16"/>
      <c r="IP120" s="16"/>
      <c r="IQ120" s="16"/>
      <c r="IR120" s="16"/>
      <c r="IS120" s="16"/>
      <c r="IT120" s="16"/>
      <c r="IU120" s="16"/>
      <c r="IV120" s="16"/>
      <c r="IW120" s="16"/>
      <c r="IX120" s="16"/>
      <c r="IY120" s="16"/>
      <c r="IZ120" s="16"/>
      <c r="JA120" s="16"/>
      <c r="JB120" s="16"/>
      <c r="JC120" s="16"/>
      <c r="JD120" s="16"/>
      <c r="JE120" s="16"/>
      <c r="JF120" s="16"/>
      <c r="JG120" s="16"/>
      <c r="JH120" s="16"/>
      <c r="JI120" s="16"/>
      <c r="JJ120" s="16"/>
      <c r="JK120" s="16"/>
      <c r="JL120" s="16"/>
      <c r="JM120" s="16"/>
      <c r="JN120" s="16"/>
    </row>
    <row r="121" spans="2:274" ht="12.75" customHeight="1" x14ac:dyDescent="0.25">
      <c r="B121" s="3"/>
      <c r="C121" s="3"/>
      <c r="D121" s="3"/>
      <c r="E121" s="3"/>
      <c r="F121" s="3"/>
      <c r="G121" s="3"/>
      <c r="H121" s="3"/>
      <c r="I121" s="3"/>
      <c r="J121" s="3"/>
      <c r="K121" s="17"/>
      <c r="L121" s="17"/>
      <c r="M121" s="17"/>
      <c r="N121" s="17"/>
      <c r="O121" s="17"/>
      <c r="P121" s="17"/>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c r="ES121" s="16"/>
      <c r="ET121" s="16"/>
      <c r="EU121" s="16"/>
      <c r="EV121" s="16"/>
      <c r="EW121" s="16"/>
      <c r="EX121" s="16"/>
      <c r="EY121" s="16"/>
      <c r="EZ121" s="16"/>
      <c r="FA121" s="16"/>
      <c r="FB121" s="16"/>
      <c r="FC121" s="16"/>
      <c r="FD121" s="16"/>
      <c r="FE121" s="16"/>
      <c r="FF121" s="16"/>
      <c r="FG121" s="16"/>
      <c r="FH121" s="16"/>
      <c r="FI121" s="16"/>
      <c r="FJ121" s="16"/>
      <c r="FK121" s="16"/>
      <c r="FL121" s="16"/>
      <c r="FM121" s="16"/>
      <c r="FN121" s="16"/>
      <c r="FO121" s="16"/>
      <c r="FP121" s="16"/>
      <c r="FQ121" s="16"/>
      <c r="FR121" s="16"/>
      <c r="FS121" s="16"/>
      <c r="FT121" s="16"/>
      <c r="FU121" s="16"/>
      <c r="FV121" s="16"/>
      <c r="FW121" s="16"/>
      <c r="FX121" s="16"/>
      <c r="FY121" s="16"/>
      <c r="FZ121" s="16"/>
      <c r="GA121" s="16"/>
      <c r="GB121" s="16"/>
      <c r="GC121" s="16"/>
      <c r="GD121" s="16"/>
      <c r="GE121" s="16"/>
      <c r="GF121" s="16"/>
      <c r="GG121" s="16"/>
      <c r="GH121" s="16"/>
      <c r="GI121" s="16"/>
      <c r="GJ121" s="16"/>
      <c r="GK121" s="16"/>
      <c r="GL121" s="16"/>
      <c r="GM121" s="16"/>
      <c r="GN121" s="16"/>
      <c r="GO121" s="16"/>
      <c r="GP121" s="16"/>
      <c r="GQ121" s="16"/>
      <c r="GR121" s="16"/>
      <c r="GS121" s="16"/>
      <c r="GT121" s="16"/>
      <c r="GU121" s="16"/>
      <c r="GV121" s="16"/>
      <c r="GW121" s="16"/>
      <c r="GX121" s="16"/>
      <c r="GY121" s="16"/>
      <c r="GZ121" s="16"/>
      <c r="HA121" s="16"/>
      <c r="HB121" s="16"/>
      <c r="HC121" s="16"/>
      <c r="HD121" s="16"/>
      <c r="HE121" s="16"/>
      <c r="HF121" s="16"/>
      <c r="HG121" s="16"/>
      <c r="HH121" s="16"/>
      <c r="HI121" s="16"/>
      <c r="HJ121" s="16"/>
      <c r="HK121" s="16"/>
      <c r="HL121" s="16"/>
      <c r="HM121" s="16"/>
      <c r="HN121" s="16"/>
      <c r="HO121" s="16"/>
      <c r="HP121" s="16"/>
      <c r="HQ121" s="16"/>
      <c r="HR121" s="16"/>
      <c r="HS121" s="16"/>
      <c r="HT121" s="16"/>
      <c r="HU121" s="16"/>
      <c r="HV121" s="16"/>
      <c r="HW121" s="16"/>
      <c r="HX121" s="16"/>
      <c r="HY121" s="16"/>
      <c r="HZ121" s="16"/>
      <c r="IA121" s="16"/>
      <c r="IB121" s="16"/>
      <c r="IC121" s="16"/>
      <c r="ID121" s="16"/>
      <c r="IE121" s="16"/>
      <c r="IF121" s="16"/>
      <c r="IG121" s="16"/>
      <c r="IH121" s="16"/>
      <c r="II121" s="16"/>
      <c r="IJ121" s="16"/>
      <c r="IK121" s="16"/>
      <c r="IL121" s="16"/>
      <c r="IM121" s="16"/>
      <c r="IN121" s="16"/>
      <c r="IO121" s="16"/>
      <c r="IP121" s="16"/>
      <c r="IQ121" s="16"/>
      <c r="IR121" s="16"/>
      <c r="IS121" s="16"/>
      <c r="IT121" s="16"/>
      <c r="IU121" s="16"/>
      <c r="IV121" s="16"/>
      <c r="IW121" s="16"/>
      <c r="IX121" s="16"/>
      <c r="IY121" s="16"/>
      <c r="IZ121" s="16"/>
      <c r="JA121" s="16"/>
      <c r="JB121" s="16"/>
      <c r="JC121" s="16"/>
      <c r="JD121" s="16"/>
      <c r="JE121" s="16"/>
      <c r="JF121" s="16"/>
      <c r="JG121" s="16"/>
      <c r="JH121" s="16"/>
      <c r="JI121" s="16"/>
      <c r="JJ121" s="16"/>
      <c r="JK121" s="16"/>
      <c r="JL121" s="16"/>
      <c r="JM121" s="16"/>
      <c r="JN121" s="16"/>
    </row>
    <row r="122" spans="2:274" ht="12.75" customHeight="1" x14ac:dyDescent="0.25">
      <c r="B122" s="3"/>
      <c r="C122" s="3"/>
      <c r="D122" s="3"/>
      <c r="E122" s="3"/>
      <c r="F122" s="3"/>
      <c r="G122" s="3"/>
      <c r="H122" s="3"/>
      <c r="I122" s="3"/>
      <c r="J122" s="3"/>
      <c r="K122" s="17"/>
      <c r="L122" s="17"/>
      <c r="M122" s="17"/>
      <c r="N122" s="17"/>
      <c r="O122" s="17"/>
      <c r="P122" s="17"/>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c r="EK122" s="16"/>
      <c r="EL122" s="16"/>
      <c r="EM122" s="16"/>
      <c r="EN122" s="16"/>
      <c r="EO122" s="16"/>
      <c r="EP122" s="16"/>
      <c r="EQ122" s="16"/>
      <c r="ER122" s="16"/>
      <c r="ES122" s="16"/>
      <c r="ET122" s="16"/>
      <c r="EU122" s="16"/>
      <c r="EV122" s="16"/>
      <c r="EW122" s="16"/>
      <c r="EX122" s="16"/>
      <c r="EY122" s="16"/>
      <c r="EZ122" s="16"/>
      <c r="FA122" s="16"/>
      <c r="FB122" s="16"/>
      <c r="FC122" s="16"/>
      <c r="FD122" s="16"/>
      <c r="FE122" s="16"/>
      <c r="FF122" s="16"/>
      <c r="FG122" s="16"/>
      <c r="FH122" s="16"/>
      <c r="FI122" s="16"/>
      <c r="FJ122" s="16"/>
      <c r="FK122" s="16"/>
      <c r="FL122" s="16"/>
      <c r="FM122" s="16"/>
      <c r="FN122" s="16"/>
      <c r="FO122" s="16"/>
      <c r="FP122" s="16"/>
      <c r="FQ122" s="16"/>
      <c r="FR122" s="16"/>
      <c r="FS122" s="16"/>
      <c r="FT122" s="16"/>
      <c r="FU122" s="16"/>
      <c r="FV122" s="16"/>
      <c r="FW122" s="16"/>
      <c r="FX122" s="16"/>
      <c r="FY122" s="16"/>
      <c r="FZ122" s="16"/>
      <c r="GA122" s="16"/>
      <c r="GB122" s="16"/>
      <c r="GC122" s="16"/>
      <c r="GD122" s="16"/>
      <c r="GE122" s="16"/>
      <c r="GF122" s="16"/>
      <c r="GG122" s="16"/>
      <c r="GH122" s="16"/>
      <c r="GI122" s="16"/>
      <c r="GJ122" s="16"/>
      <c r="GK122" s="16"/>
      <c r="GL122" s="16"/>
      <c r="GM122" s="16"/>
      <c r="GN122" s="16"/>
      <c r="GO122" s="16"/>
      <c r="GP122" s="16"/>
      <c r="GQ122" s="16"/>
      <c r="GR122" s="16"/>
      <c r="GS122" s="16"/>
      <c r="GT122" s="16"/>
      <c r="GU122" s="16"/>
      <c r="GV122" s="16"/>
      <c r="GW122" s="16"/>
      <c r="GX122" s="16"/>
      <c r="GY122" s="16"/>
      <c r="GZ122" s="16"/>
      <c r="HA122" s="16"/>
      <c r="HB122" s="16"/>
      <c r="HC122" s="16"/>
      <c r="HD122" s="16"/>
      <c r="HE122" s="16"/>
      <c r="HF122" s="16"/>
      <c r="HG122" s="16"/>
      <c r="HH122" s="16"/>
      <c r="HI122" s="16"/>
      <c r="HJ122" s="16"/>
      <c r="HK122" s="16"/>
      <c r="HL122" s="16"/>
      <c r="HM122" s="16"/>
      <c r="HN122" s="16"/>
      <c r="HO122" s="16"/>
      <c r="HP122" s="16"/>
      <c r="HQ122" s="16"/>
      <c r="HR122" s="16"/>
      <c r="HS122" s="16"/>
      <c r="HT122" s="16"/>
      <c r="HU122" s="16"/>
      <c r="HV122" s="16"/>
      <c r="HW122" s="16"/>
      <c r="HX122" s="16"/>
      <c r="HY122" s="16"/>
      <c r="HZ122" s="16"/>
      <c r="IA122" s="16"/>
      <c r="IB122" s="16"/>
      <c r="IC122" s="16"/>
      <c r="ID122" s="16"/>
      <c r="IE122" s="16"/>
      <c r="IF122" s="16"/>
      <c r="IG122" s="16"/>
      <c r="IH122" s="16"/>
      <c r="II122" s="16"/>
      <c r="IJ122" s="16"/>
      <c r="IK122" s="16"/>
      <c r="IL122" s="16"/>
      <c r="IM122" s="16"/>
      <c r="IN122" s="16"/>
      <c r="IO122" s="16"/>
      <c r="IP122" s="16"/>
      <c r="IQ122" s="16"/>
      <c r="IR122" s="16"/>
      <c r="IS122" s="16"/>
      <c r="IT122" s="16"/>
      <c r="IU122" s="16"/>
      <c r="IV122" s="16"/>
      <c r="IW122" s="16"/>
      <c r="IX122" s="16"/>
      <c r="IY122" s="16"/>
      <c r="IZ122" s="16"/>
      <c r="JA122" s="16"/>
      <c r="JB122" s="16"/>
      <c r="JC122" s="16"/>
      <c r="JD122" s="16"/>
      <c r="JE122" s="16"/>
      <c r="JF122" s="16"/>
      <c r="JG122" s="16"/>
      <c r="JH122" s="16"/>
      <c r="JI122" s="16"/>
      <c r="JJ122" s="16"/>
      <c r="JK122" s="16"/>
      <c r="JL122" s="16"/>
      <c r="JM122" s="16"/>
      <c r="JN122" s="16"/>
    </row>
    <row r="123" spans="2:274" ht="12.75" customHeight="1" x14ac:dyDescent="0.25">
      <c r="B123" s="3"/>
      <c r="C123" s="3"/>
      <c r="D123" s="3"/>
      <c r="E123" s="3"/>
      <c r="F123" s="3"/>
      <c r="G123" s="3"/>
      <c r="H123" s="3"/>
      <c r="I123" s="3"/>
      <c r="J123" s="3"/>
      <c r="K123" s="17"/>
      <c r="L123" s="17"/>
      <c r="M123" s="17"/>
      <c r="N123" s="17"/>
      <c r="O123" s="17"/>
      <c r="P123" s="17"/>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c r="ES123" s="16"/>
      <c r="ET123" s="16"/>
      <c r="EU123" s="16"/>
      <c r="EV123" s="16"/>
      <c r="EW123" s="16"/>
      <c r="EX123" s="16"/>
      <c r="EY123" s="16"/>
      <c r="EZ123" s="16"/>
      <c r="FA123" s="16"/>
      <c r="FB123" s="16"/>
      <c r="FC123" s="16"/>
      <c r="FD123" s="16"/>
      <c r="FE123" s="16"/>
      <c r="FF123" s="16"/>
      <c r="FG123" s="16"/>
      <c r="FH123" s="16"/>
      <c r="FI123" s="16"/>
      <c r="FJ123" s="16"/>
      <c r="FK123" s="16"/>
      <c r="FL123" s="16"/>
      <c r="FM123" s="16"/>
      <c r="FN123" s="16"/>
      <c r="FO123" s="16"/>
      <c r="FP123" s="16"/>
      <c r="FQ123" s="16"/>
      <c r="FR123" s="16"/>
      <c r="FS123" s="16"/>
      <c r="FT123" s="16"/>
      <c r="FU123" s="16"/>
      <c r="FV123" s="16"/>
      <c r="FW123" s="16"/>
      <c r="FX123" s="16"/>
      <c r="FY123" s="16"/>
      <c r="FZ123" s="16"/>
      <c r="GA123" s="16"/>
      <c r="GB123" s="16"/>
      <c r="GC123" s="16"/>
      <c r="GD123" s="16"/>
      <c r="GE123" s="16"/>
      <c r="GF123" s="16"/>
      <c r="GG123" s="16"/>
      <c r="GH123" s="16"/>
      <c r="GI123" s="16"/>
      <c r="GJ123" s="16"/>
      <c r="GK123" s="16"/>
      <c r="GL123" s="16"/>
      <c r="GM123" s="16"/>
      <c r="GN123" s="16"/>
      <c r="GO123" s="16"/>
      <c r="GP123" s="16"/>
      <c r="GQ123" s="16"/>
      <c r="GR123" s="16"/>
      <c r="GS123" s="16"/>
      <c r="GT123" s="16"/>
      <c r="GU123" s="16"/>
      <c r="GV123" s="16"/>
      <c r="GW123" s="16"/>
      <c r="GX123" s="16"/>
      <c r="GY123" s="16"/>
      <c r="GZ123" s="16"/>
      <c r="HA123" s="16"/>
      <c r="HB123" s="16"/>
      <c r="HC123" s="16"/>
      <c r="HD123" s="16"/>
      <c r="HE123" s="16"/>
      <c r="HF123" s="16"/>
      <c r="HG123" s="16"/>
      <c r="HH123" s="16"/>
      <c r="HI123" s="16"/>
      <c r="HJ123" s="16"/>
      <c r="HK123" s="16"/>
      <c r="HL123" s="16"/>
      <c r="HM123" s="16"/>
      <c r="HN123" s="16"/>
      <c r="HO123" s="16"/>
      <c r="HP123" s="16"/>
      <c r="HQ123" s="16"/>
      <c r="HR123" s="16"/>
      <c r="HS123" s="16"/>
      <c r="HT123" s="16"/>
      <c r="HU123" s="16"/>
      <c r="HV123" s="16"/>
      <c r="HW123" s="16"/>
      <c r="HX123" s="16"/>
      <c r="HY123" s="16"/>
      <c r="HZ123" s="16"/>
      <c r="IA123" s="16"/>
      <c r="IB123" s="16"/>
      <c r="IC123" s="16"/>
      <c r="ID123" s="16"/>
      <c r="IE123" s="16"/>
      <c r="IF123" s="16"/>
      <c r="IG123" s="16"/>
      <c r="IH123" s="16"/>
      <c r="II123" s="16"/>
      <c r="IJ123" s="16"/>
      <c r="IK123" s="16"/>
      <c r="IL123" s="16"/>
      <c r="IM123" s="16"/>
      <c r="IN123" s="16"/>
      <c r="IO123" s="16"/>
      <c r="IP123" s="16"/>
      <c r="IQ123" s="16"/>
      <c r="IR123" s="16"/>
      <c r="IS123" s="16"/>
      <c r="IT123" s="16"/>
      <c r="IU123" s="16"/>
      <c r="IV123" s="16"/>
      <c r="IW123" s="16"/>
      <c r="IX123" s="16"/>
      <c r="IY123" s="16"/>
      <c r="IZ123" s="16"/>
      <c r="JA123" s="16"/>
      <c r="JB123" s="16"/>
      <c r="JC123" s="16"/>
      <c r="JD123" s="16"/>
      <c r="JE123" s="16"/>
      <c r="JF123" s="16"/>
      <c r="JG123" s="16"/>
      <c r="JH123" s="16"/>
      <c r="JI123" s="16"/>
      <c r="JJ123" s="16"/>
      <c r="JK123" s="16"/>
      <c r="JL123" s="16"/>
      <c r="JM123" s="16"/>
      <c r="JN123" s="16"/>
    </row>
    <row r="124" spans="2:274" ht="12.75" customHeight="1" x14ac:dyDescent="0.25">
      <c r="B124" s="3"/>
      <c r="C124" s="3"/>
      <c r="D124" s="3"/>
      <c r="E124" s="3"/>
      <c r="F124" s="3"/>
      <c r="G124" s="3"/>
      <c r="H124" s="3"/>
      <c r="I124" s="3"/>
      <c r="J124" s="3"/>
      <c r="K124" s="17"/>
      <c r="L124" s="17"/>
      <c r="M124" s="17"/>
      <c r="N124" s="17"/>
      <c r="O124" s="17"/>
      <c r="P124" s="17"/>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c r="EQ124" s="16"/>
      <c r="ER124" s="16"/>
      <c r="ES124" s="16"/>
      <c r="ET124" s="16"/>
      <c r="EU124" s="16"/>
      <c r="EV124" s="16"/>
      <c r="EW124" s="16"/>
      <c r="EX124" s="16"/>
      <c r="EY124" s="16"/>
      <c r="EZ124" s="16"/>
      <c r="FA124" s="16"/>
      <c r="FB124" s="16"/>
      <c r="FC124" s="16"/>
      <c r="FD124" s="16"/>
      <c r="FE124" s="16"/>
      <c r="FF124" s="16"/>
      <c r="FG124" s="16"/>
      <c r="FH124" s="16"/>
      <c r="FI124" s="16"/>
      <c r="FJ124" s="16"/>
      <c r="FK124" s="16"/>
      <c r="FL124" s="16"/>
      <c r="FM124" s="16"/>
      <c r="FN124" s="16"/>
      <c r="FO124" s="16"/>
      <c r="FP124" s="16"/>
      <c r="FQ124" s="16"/>
      <c r="FR124" s="16"/>
      <c r="FS124" s="16"/>
      <c r="FT124" s="16"/>
      <c r="FU124" s="16"/>
      <c r="FV124" s="16"/>
      <c r="FW124" s="16"/>
      <c r="FX124" s="16"/>
      <c r="FY124" s="16"/>
      <c r="FZ124" s="16"/>
      <c r="GA124" s="16"/>
      <c r="GB124" s="16"/>
      <c r="GC124" s="16"/>
      <c r="GD124" s="16"/>
      <c r="GE124" s="16"/>
      <c r="GF124" s="16"/>
      <c r="GG124" s="16"/>
      <c r="GH124" s="16"/>
      <c r="GI124" s="16"/>
      <c r="GJ124" s="16"/>
      <c r="GK124" s="16"/>
      <c r="GL124" s="16"/>
      <c r="GM124" s="16"/>
      <c r="GN124" s="16"/>
      <c r="GO124" s="16"/>
      <c r="GP124" s="16"/>
      <c r="GQ124" s="16"/>
      <c r="GR124" s="16"/>
      <c r="GS124" s="16"/>
      <c r="GT124" s="16"/>
      <c r="GU124" s="16"/>
      <c r="GV124" s="16"/>
      <c r="GW124" s="16"/>
      <c r="GX124" s="16"/>
      <c r="GY124" s="16"/>
      <c r="GZ124" s="16"/>
      <c r="HA124" s="16"/>
      <c r="HB124" s="16"/>
      <c r="HC124" s="16"/>
      <c r="HD124" s="16"/>
      <c r="HE124" s="16"/>
      <c r="HF124" s="16"/>
      <c r="HG124" s="16"/>
      <c r="HH124" s="16"/>
      <c r="HI124" s="16"/>
      <c r="HJ124" s="16"/>
      <c r="HK124" s="16"/>
      <c r="HL124" s="16"/>
      <c r="HM124" s="16"/>
      <c r="HN124" s="16"/>
      <c r="HO124" s="16"/>
      <c r="HP124" s="16"/>
      <c r="HQ124" s="16"/>
      <c r="HR124" s="16"/>
      <c r="HS124" s="16"/>
      <c r="HT124" s="16"/>
      <c r="HU124" s="16"/>
      <c r="HV124" s="16"/>
      <c r="HW124" s="16"/>
      <c r="HX124" s="16"/>
      <c r="HY124" s="16"/>
      <c r="HZ124" s="16"/>
      <c r="IA124" s="16"/>
      <c r="IB124" s="16"/>
      <c r="IC124" s="16"/>
      <c r="ID124" s="16"/>
      <c r="IE124" s="16"/>
      <c r="IF124" s="16"/>
      <c r="IG124" s="16"/>
      <c r="IH124" s="16"/>
      <c r="II124" s="16"/>
      <c r="IJ124" s="16"/>
      <c r="IK124" s="16"/>
      <c r="IL124" s="16"/>
      <c r="IM124" s="16"/>
      <c r="IN124" s="16"/>
      <c r="IO124" s="16"/>
      <c r="IP124" s="16"/>
      <c r="IQ124" s="16"/>
      <c r="IR124" s="16"/>
      <c r="IS124" s="16"/>
      <c r="IT124" s="16"/>
      <c r="IU124" s="16"/>
      <c r="IV124" s="16"/>
      <c r="IW124" s="16"/>
      <c r="IX124" s="16"/>
      <c r="IY124" s="16"/>
      <c r="IZ124" s="16"/>
      <c r="JA124" s="16"/>
      <c r="JB124" s="16"/>
      <c r="JC124" s="16"/>
      <c r="JD124" s="16"/>
      <c r="JE124" s="16"/>
      <c r="JF124" s="16"/>
      <c r="JG124" s="16"/>
      <c r="JH124" s="16"/>
      <c r="JI124" s="16"/>
      <c r="JJ124" s="16"/>
      <c r="JK124" s="16"/>
      <c r="JL124" s="16"/>
      <c r="JM124" s="16"/>
      <c r="JN124" s="16"/>
    </row>
    <row r="125" spans="2:274" ht="12.75" customHeight="1" x14ac:dyDescent="0.25">
      <c r="B125" s="3"/>
      <c r="C125" s="3"/>
      <c r="D125" s="3"/>
      <c r="E125" s="3"/>
      <c r="F125" s="3"/>
      <c r="G125" s="3"/>
      <c r="H125" s="3"/>
      <c r="I125" s="3"/>
      <c r="J125" s="3"/>
      <c r="K125" s="17"/>
      <c r="L125" s="17"/>
      <c r="M125" s="17"/>
      <c r="N125" s="17"/>
      <c r="O125" s="17"/>
      <c r="P125" s="17"/>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c r="FC125" s="16"/>
      <c r="FD125" s="16"/>
      <c r="FE125" s="16"/>
      <c r="FF125" s="16"/>
      <c r="FG125" s="16"/>
      <c r="FH125" s="16"/>
      <c r="FI125" s="16"/>
      <c r="FJ125" s="16"/>
      <c r="FK125" s="16"/>
      <c r="FL125" s="16"/>
      <c r="FM125" s="16"/>
      <c r="FN125" s="16"/>
      <c r="FO125" s="16"/>
      <c r="FP125" s="16"/>
      <c r="FQ125" s="16"/>
      <c r="FR125" s="16"/>
      <c r="FS125" s="16"/>
      <c r="FT125" s="16"/>
      <c r="FU125" s="16"/>
      <c r="FV125" s="16"/>
      <c r="FW125" s="16"/>
      <c r="FX125" s="16"/>
      <c r="FY125" s="16"/>
      <c r="FZ125" s="16"/>
      <c r="GA125" s="16"/>
      <c r="GB125" s="16"/>
      <c r="GC125" s="16"/>
      <c r="GD125" s="16"/>
      <c r="GE125" s="16"/>
      <c r="GF125" s="16"/>
      <c r="GG125" s="16"/>
      <c r="GH125" s="16"/>
      <c r="GI125" s="16"/>
      <c r="GJ125" s="16"/>
      <c r="GK125" s="16"/>
      <c r="GL125" s="16"/>
      <c r="GM125" s="16"/>
      <c r="GN125" s="16"/>
      <c r="GO125" s="16"/>
      <c r="GP125" s="16"/>
      <c r="GQ125" s="16"/>
      <c r="GR125" s="16"/>
      <c r="GS125" s="16"/>
      <c r="GT125" s="16"/>
      <c r="GU125" s="16"/>
      <c r="GV125" s="16"/>
      <c r="GW125" s="16"/>
      <c r="GX125" s="16"/>
      <c r="GY125" s="16"/>
      <c r="GZ125" s="16"/>
      <c r="HA125" s="16"/>
      <c r="HB125" s="16"/>
      <c r="HC125" s="16"/>
      <c r="HD125" s="16"/>
      <c r="HE125" s="16"/>
      <c r="HF125" s="16"/>
      <c r="HG125" s="16"/>
      <c r="HH125" s="16"/>
      <c r="HI125" s="16"/>
      <c r="HJ125" s="16"/>
      <c r="HK125" s="16"/>
      <c r="HL125" s="16"/>
      <c r="HM125" s="16"/>
      <c r="HN125" s="16"/>
      <c r="HO125" s="16"/>
      <c r="HP125" s="16"/>
      <c r="HQ125" s="16"/>
      <c r="HR125" s="16"/>
      <c r="HS125" s="16"/>
      <c r="HT125" s="16"/>
      <c r="HU125" s="16"/>
      <c r="HV125" s="16"/>
      <c r="HW125" s="16"/>
      <c r="HX125" s="16"/>
      <c r="HY125" s="16"/>
      <c r="HZ125" s="16"/>
      <c r="IA125" s="16"/>
      <c r="IB125" s="16"/>
      <c r="IC125" s="16"/>
      <c r="ID125" s="16"/>
      <c r="IE125" s="16"/>
      <c r="IF125" s="16"/>
      <c r="IG125" s="16"/>
      <c r="IH125" s="16"/>
      <c r="II125" s="16"/>
      <c r="IJ125" s="16"/>
      <c r="IK125" s="16"/>
      <c r="IL125" s="16"/>
      <c r="IM125" s="16"/>
      <c r="IN125" s="16"/>
      <c r="IO125" s="16"/>
      <c r="IP125" s="16"/>
      <c r="IQ125" s="16"/>
      <c r="IR125" s="16"/>
      <c r="IS125" s="16"/>
      <c r="IT125" s="16"/>
      <c r="IU125" s="16"/>
      <c r="IV125" s="16"/>
      <c r="IW125" s="16"/>
      <c r="IX125" s="16"/>
      <c r="IY125" s="16"/>
      <c r="IZ125" s="16"/>
      <c r="JA125" s="16"/>
      <c r="JB125" s="16"/>
      <c r="JC125" s="16"/>
      <c r="JD125" s="16"/>
      <c r="JE125" s="16"/>
      <c r="JF125" s="16"/>
      <c r="JG125" s="16"/>
      <c r="JH125" s="16"/>
      <c r="JI125" s="16"/>
      <c r="JJ125" s="16"/>
      <c r="JK125" s="16"/>
      <c r="JL125" s="16"/>
      <c r="JM125" s="16"/>
      <c r="JN125" s="16"/>
    </row>
    <row r="126" spans="2:274" ht="12.75" customHeight="1" x14ac:dyDescent="0.25">
      <c r="B126" s="3"/>
      <c r="C126" s="3"/>
      <c r="D126" s="3"/>
      <c r="E126" s="3"/>
      <c r="F126" s="3"/>
      <c r="G126" s="3"/>
      <c r="H126" s="3"/>
      <c r="I126" s="3"/>
      <c r="J126" s="3"/>
      <c r="K126" s="17"/>
      <c r="L126" s="17"/>
      <c r="M126" s="17"/>
      <c r="N126" s="17"/>
      <c r="O126" s="17"/>
      <c r="P126" s="17"/>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c r="FC126" s="16"/>
      <c r="FD126" s="16"/>
      <c r="FE126" s="16"/>
      <c r="FF126" s="16"/>
      <c r="FG126" s="16"/>
      <c r="FH126" s="16"/>
      <c r="FI126" s="16"/>
      <c r="FJ126" s="16"/>
      <c r="FK126" s="16"/>
      <c r="FL126" s="16"/>
      <c r="FM126" s="16"/>
      <c r="FN126" s="16"/>
      <c r="FO126" s="16"/>
      <c r="FP126" s="16"/>
      <c r="FQ126" s="16"/>
      <c r="FR126" s="16"/>
      <c r="FS126" s="16"/>
      <c r="FT126" s="16"/>
      <c r="FU126" s="16"/>
      <c r="FV126" s="16"/>
      <c r="FW126" s="16"/>
      <c r="FX126" s="16"/>
      <c r="FY126" s="16"/>
      <c r="FZ126" s="16"/>
      <c r="GA126" s="16"/>
      <c r="GB126" s="16"/>
      <c r="GC126" s="16"/>
      <c r="GD126" s="16"/>
      <c r="GE126" s="16"/>
      <c r="GF126" s="16"/>
      <c r="GG126" s="16"/>
      <c r="GH126" s="16"/>
      <c r="GI126" s="16"/>
      <c r="GJ126" s="16"/>
      <c r="GK126" s="16"/>
      <c r="GL126" s="16"/>
      <c r="GM126" s="16"/>
      <c r="GN126" s="16"/>
      <c r="GO126" s="16"/>
      <c r="GP126" s="16"/>
      <c r="GQ126" s="16"/>
      <c r="GR126" s="16"/>
      <c r="GS126" s="16"/>
      <c r="GT126" s="16"/>
      <c r="GU126" s="16"/>
      <c r="GV126" s="16"/>
      <c r="GW126" s="16"/>
      <c r="GX126" s="16"/>
      <c r="GY126" s="16"/>
      <c r="GZ126" s="16"/>
      <c r="HA126" s="16"/>
      <c r="HB126" s="16"/>
      <c r="HC126" s="16"/>
      <c r="HD126" s="16"/>
      <c r="HE126" s="16"/>
      <c r="HF126" s="16"/>
      <c r="HG126" s="16"/>
      <c r="HH126" s="16"/>
      <c r="HI126" s="16"/>
      <c r="HJ126" s="16"/>
      <c r="HK126" s="16"/>
      <c r="HL126" s="16"/>
      <c r="HM126" s="16"/>
      <c r="HN126" s="16"/>
      <c r="HO126" s="16"/>
      <c r="HP126" s="16"/>
      <c r="HQ126" s="16"/>
      <c r="HR126" s="16"/>
      <c r="HS126" s="16"/>
      <c r="HT126" s="16"/>
      <c r="HU126" s="16"/>
      <c r="HV126" s="16"/>
      <c r="HW126" s="16"/>
      <c r="HX126" s="16"/>
      <c r="HY126" s="16"/>
      <c r="HZ126" s="16"/>
      <c r="IA126" s="16"/>
      <c r="IB126" s="16"/>
      <c r="IC126" s="16"/>
      <c r="ID126" s="16"/>
      <c r="IE126" s="16"/>
      <c r="IF126" s="16"/>
      <c r="IG126" s="16"/>
      <c r="IH126" s="16"/>
      <c r="II126" s="16"/>
      <c r="IJ126" s="16"/>
      <c r="IK126" s="16"/>
      <c r="IL126" s="16"/>
      <c r="IM126" s="16"/>
      <c r="IN126" s="16"/>
      <c r="IO126" s="16"/>
      <c r="IP126" s="16"/>
      <c r="IQ126" s="16"/>
      <c r="IR126" s="16"/>
      <c r="IS126" s="16"/>
      <c r="IT126" s="16"/>
      <c r="IU126" s="16"/>
      <c r="IV126" s="16"/>
      <c r="IW126" s="16"/>
      <c r="IX126" s="16"/>
      <c r="IY126" s="16"/>
      <c r="IZ126" s="16"/>
      <c r="JA126" s="16"/>
      <c r="JB126" s="16"/>
      <c r="JC126" s="16"/>
      <c r="JD126" s="16"/>
      <c r="JE126" s="16"/>
      <c r="JF126" s="16"/>
      <c r="JG126" s="16"/>
      <c r="JH126" s="16"/>
      <c r="JI126" s="16"/>
      <c r="JJ126" s="16"/>
      <c r="JK126" s="16"/>
      <c r="JL126" s="16"/>
      <c r="JM126" s="16"/>
      <c r="JN126" s="16"/>
    </row>
    <row r="127" spans="2:274" ht="12.75" customHeight="1" x14ac:dyDescent="0.25">
      <c r="B127" s="3"/>
      <c r="C127" s="3"/>
      <c r="D127" s="3"/>
      <c r="E127" s="3"/>
      <c r="F127" s="3"/>
      <c r="G127" s="3"/>
      <c r="H127" s="3"/>
      <c r="I127" s="3"/>
      <c r="J127" s="3"/>
      <c r="K127" s="17"/>
      <c r="L127" s="17"/>
      <c r="M127" s="17"/>
      <c r="N127" s="17"/>
      <c r="O127" s="17"/>
      <c r="P127" s="17"/>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c r="ES127" s="16"/>
      <c r="ET127" s="16"/>
      <c r="EU127" s="16"/>
      <c r="EV127" s="16"/>
      <c r="EW127" s="16"/>
      <c r="EX127" s="16"/>
      <c r="EY127" s="16"/>
      <c r="EZ127" s="16"/>
      <c r="FA127" s="16"/>
      <c r="FB127" s="16"/>
      <c r="FC127" s="16"/>
      <c r="FD127" s="16"/>
      <c r="FE127" s="16"/>
      <c r="FF127" s="16"/>
      <c r="FG127" s="16"/>
      <c r="FH127" s="16"/>
      <c r="FI127" s="16"/>
      <c r="FJ127" s="16"/>
      <c r="FK127" s="16"/>
      <c r="FL127" s="16"/>
      <c r="FM127" s="16"/>
      <c r="FN127" s="16"/>
      <c r="FO127" s="16"/>
      <c r="FP127" s="16"/>
      <c r="FQ127" s="16"/>
      <c r="FR127" s="16"/>
      <c r="FS127" s="16"/>
      <c r="FT127" s="16"/>
      <c r="FU127" s="16"/>
      <c r="FV127" s="16"/>
      <c r="FW127" s="16"/>
      <c r="FX127" s="16"/>
      <c r="FY127" s="16"/>
      <c r="FZ127" s="16"/>
      <c r="GA127" s="16"/>
      <c r="GB127" s="16"/>
      <c r="GC127" s="16"/>
      <c r="GD127" s="16"/>
      <c r="GE127" s="16"/>
      <c r="GF127" s="16"/>
      <c r="GG127" s="16"/>
      <c r="GH127" s="16"/>
      <c r="GI127" s="16"/>
      <c r="GJ127" s="16"/>
      <c r="GK127" s="16"/>
      <c r="GL127" s="16"/>
      <c r="GM127" s="16"/>
      <c r="GN127" s="16"/>
      <c r="GO127" s="16"/>
      <c r="GP127" s="16"/>
      <c r="GQ127" s="16"/>
      <c r="GR127" s="16"/>
      <c r="GS127" s="16"/>
      <c r="GT127" s="16"/>
      <c r="GU127" s="16"/>
      <c r="GV127" s="16"/>
      <c r="GW127" s="16"/>
      <c r="GX127" s="16"/>
      <c r="GY127" s="16"/>
      <c r="GZ127" s="16"/>
      <c r="HA127" s="16"/>
      <c r="HB127" s="16"/>
      <c r="HC127" s="16"/>
      <c r="HD127" s="16"/>
      <c r="HE127" s="16"/>
      <c r="HF127" s="16"/>
      <c r="HG127" s="16"/>
      <c r="HH127" s="16"/>
      <c r="HI127" s="16"/>
      <c r="HJ127" s="16"/>
      <c r="HK127" s="16"/>
      <c r="HL127" s="16"/>
      <c r="HM127" s="16"/>
      <c r="HN127" s="16"/>
      <c r="HO127" s="16"/>
      <c r="HP127" s="16"/>
      <c r="HQ127" s="16"/>
      <c r="HR127" s="16"/>
      <c r="HS127" s="16"/>
      <c r="HT127" s="16"/>
      <c r="HU127" s="16"/>
      <c r="HV127" s="16"/>
      <c r="HW127" s="16"/>
      <c r="HX127" s="16"/>
      <c r="HY127" s="16"/>
      <c r="HZ127" s="16"/>
      <c r="IA127" s="16"/>
      <c r="IB127" s="16"/>
      <c r="IC127" s="16"/>
      <c r="ID127" s="16"/>
      <c r="IE127" s="16"/>
      <c r="IF127" s="16"/>
      <c r="IG127" s="16"/>
      <c r="IH127" s="16"/>
      <c r="II127" s="16"/>
      <c r="IJ127" s="16"/>
      <c r="IK127" s="16"/>
      <c r="IL127" s="16"/>
      <c r="IM127" s="16"/>
      <c r="IN127" s="16"/>
      <c r="IO127" s="16"/>
      <c r="IP127" s="16"/>
      <c r="IQ127" s="16"/>
      <c r="IR127" s="16"/>
      <c r="IS127" s="16"/>
      <c r="IT127" s="16"/>
      <c r="IU127" s="16"/>
      <c r="IV127" s="16"/>
      <c r="IW127" s="16"/>
      <c r="IX127" s="16"/>
      <c r="IY127" s="16"/>
      <c r="IZ127" s="16"/>
      <c r="JA127" s="16"/>
      <c r="JB127" s="16"/>
      <c r="JC127" s="16"/>
      <c r="JD127" s="16"/>
      <c r="JE127" s="16"/>
      <c r="JF127" s="16"/>
      <c r="JG127" s="16"/>
      <c r="JH127" s="16"/>
      <c r="JI127" s="16"/>
      <c r="JJ127" s="16"/>
      <c r="JK127" s="16"/>
      <c r="JL127" s="16"/>
      <c r="JM127" s="16"/>
      <c r="JN127" s="16"/>
    </row>
    <row r="128" spans="2:274" ht="12.75" customHeight="1" x14ac:dyDescent="0.25">
      <c r="B128" s="3"/>
      <c r="C128" s="3"/>
      <c r="D128" s="3"/>
      <c r="E128" s="3"/>
      <c r="F128" s="3"/>
      <c r="G128" s="3"/>
      <c r="H128" s="3"/>
      <c r="I128" s="3"/>
      <c r="J128" s="3"/>
      <c r="K128" s="17"/>
      <c r="L128" s="17"/>
      <c r="M128" s="17"/>
      <c r="N128" s="17"/>
      <c r="O128" s="17"/>
      <c r="P128" s="17"/>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6"/>
      <c r="EW128" s="16"/>
      <c r="EX128" s="16"/>
      <c r="EY128" s="16"/>
      <c r="EZ128" s="16"/>
      <c r="FA128" s="16"/>
      <c r="FB128" s="16"/>
      <c r="FC128" s="16"/>
      <c r="FD128" s="16"/>
      <c r="FE128" s="16"/>
      <c r="FF128" s="16"/>
      <c r="FG128" s="16"/>
      <c r="FH128" s="16"/>
      <c r="FI128" s="16"/>
      <c r="FJ128" s="16"/>
      <c r="FK128" s="16"/>
      <c r="FL128" s="16"/>
      <c r="FM128" s="16"/>
      <c r="FN128" s="16"/>
      <c r="FO128" s="16"/>
      <c r="FP128" s="16"/>
      <c r="FQ128" s="16"/>
      <c r="FR128" s="16"/>
      <c r="FS128" s="16"/>
      <c r="FT128" s="16"/>
      <c r="FU128" s="16"/>
      <c r="FV128" s="16"/>
      <c r="FW128" s="16"/>
      <c r="FX128" s="16"/>
      <c r="FY128" s="16"/>
      <c r="FZ128" s="16"/>
      <c r="GA128" s="16"/>
      <c r="GB128" s="16"/>
      <c r="GC128" s="16"/>
      <c r="GD128" s="16"/>
      <c r="GE128" s="16"/>
      <c r="GF128" s="16"/>
      <c r="GG128" s="16"/>
      <c r="GH128" s="16"/>
      <c r="GI128" s="16"/>
      <c r="GJ128" s="16"/>
      <c r="GK128" s="16"/>
      <c r="GL128" s="16"/>
      <c r="GM128" s="16"/>
      <c r="GN128" s="16"/>
      <c r="GO128" s="16"/>
      <c r="GP128" s="16"/>
      <c r="GQ128" s="16"/>
      <c r="GR128" s="16"/>
      <c r="GS128" s="16"/>
      <c r="GT128" s="16"/>
      <c r="GU128" s="16"/>
      <c r="GV128" s="16"/>
      <c r="GW128" s="16"/>
      <c r="GX128" s="16"/>
      <c r="GY128" s="16"/>
      <c r="GZ128" s="16"/>
      <c r="HA128" s="16"/>
      <c r="HB128" s="16"/>
      <c r="HC128" s="16"/>
      <c r="HD128" s="16"/>
      <c r="HE128" s="16"/>
      <c r="HF128" s="16"/>
      <c r="HG128" s="16"/>
      <c r="HH128" s="16"/>
      <c r="HI128" s="16"/>
      <c r="HJ128" s="16"/>
      <c r="HK128" s="16"/>
      <c r="HL128" s="16"/>
      <c r="HM128" s="16"/>
      <c r="HN128" s="16"/>
      <c r="HO128" s="16"/>
      <c r="HP128" s="16"/>
      <c r="HQ128" s="16"/>
      <c r="HR128" s="16"/>
      <c r="HS128" s="16"/>
      <c r="HT128" s="16"/>
      <c r="HU128" s="16"/>
      <c r="HV128" s="16"/>
      <c r="HW128" s="16"/>
      <c r="HX128" s="16"/>
      <c r="HY128" s="16"/>
      <c r="HZ128" s="16"/>
      <c r="IA128" s="16"/>
      <c r="IB128" s="16"/>
      <c r="IC128" s="16"/>
      <c r="ID128" s="16"/>
      <c r="IE128" s="16"/>
      <c r="IF128" s="16"/>
      <c r="IG128" s="16"/>
      <c r="IH128" s="16"/>
      <c r="II128" s="16"/>
      <c r="IJ128" s="16"/>
      <c r="IK128" s="16"/>
      <c r="IL128" s="16"/>
      <c r="IM128" s="16"/>
      <c r="IN128" s="16"/>
      <c r="IO128" s="16"/>
      <c r="IP128" s="16"/>
      <c r="IQ128" s="16"/>
      <c r="IR128" s="16"/>
      <c r="IS128" s="16"/>
      <c r="IT128" s="16"/>
      <c r="IU128" s="16"/>
      <c r="IV128" s="16"/>
      <c r="IW128" s="16"/>
      <c r="IX128" s="16"/>
      <c r="IY128" s="16"/>
      <c r="IZ128" s="16"/>
      <c r="JA128" s="16"/>
      <c r="JB128" s="16"/>
      <c r="JC128" s="16"/>
      <c r="JD128" s="16"/>
      <c r="JE128" s="16"/>
      <c r="JF128" s="16"/>
      <c r="JG128" s="16"/>
      <c r="JH128" s="16"/>
      <c r="JI128" s="16"/>
      <c r="JJ128" s="16"/>
      <c r="JK128" s="16"/>
      <c r="JL128" s="16"/>
      <c r="JM128" s="16"/>
      <c r="JN128" s="16"/>
    </row>
    <row r="129" spans="2:274" ht="12.75" customHeight="1" x14ac:dyDescent="0.25">
      <c r="B129" s="3"/>
      <c r="C129" s="3"/>
      <c r="D129" s="3"/>
      <c r="E129" s="3"/>
      <c r="F129" s="3"/>
      <c r="G129" s="3"/>
      <c r="H129" s="3"/>
      <c r="I129" s="3"/>
      <c r="J129" s="3"/>
      <c r="K129" s="17"/>
      <c r="L129" s="17"/>
      <c r="M129" s="17"/>
      <c r="N129" s="17"/>
      <c r="O129" s="17"/>
      <c r="P129" s="17"/>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c r="EQ129" s="16"/>
      <c r="ER129" s="16"/>
      <c r="ES129" s="16"/>
      <c r="ET129" s="16"/>
      <c r="EU129" s="16"/>
      <c r="EV129" s="16"/>
      <c r="EW129" s="16"/>
      <c r="EX129" s="16"/>
      <c r="EY129" s="16"/>
      <c r="EZ129" s="16"/>
      <c r="FA129" s="16"/>
      <c r="FB129" s="16"/>
      <c r="FC129" s="16"/>
      <c r="FD129" s="16"/>
      <c r="FE129" s="16"/>
      <c r="FF129" s="16"/>
      <c r="FG129" s="16"/>
      <c r="FH129" s="16"/>
      <c r="FI129" s="16"/>
      <c r="FJ129" s="16"/>
      <c r="FK129" s="16"/>
      <c r="FL129" s="16"/>
      <c r="FM129" s="16"/>
      <c r="FN129" s="16"/>
      <c r="FO129" s="16"/>
      <c r="FP129" s="16"/>
      <c r="FQ129" s="16"/>
      <c r="FR129" s="16"/>
      <c r="FS129" s="16"/>
      <c r="FT129" s="16"/>
      <c r="FU129" s="16"/>
      <c r="FV129" s="16"/>
      <c r="FW129" s="16"/>
      <c r="FX129" s="16"/>
      <c r="FY129" s="16"/>
      <c r="FZ129" s="16"/>
      <c r="GA129" s="16"/>
      <c r="GB129" s="16"/>
      <c r="GC129" s="16"/>
      <c r="GD129" s="16"/>
      <c r="GE129" s="16"/>
      <c r="GF129" s="16"/>
      <c r="GG129" s="16"/>
      <c r="GH129" s="16"/>
      <c r="GI129" s="16"/>
      <c r="GJ129" s="16"/>
      <c r="GK129" s="16"/>
      <c r="GL129" s="16"/>
      <c r="GM129" s="16"/>
      <c r="GN129" s="16"/>
      <c r="GO129" s="16"/>
      <c r="GP129" s="16"/>
      <c r="GQ129" s="16"/>
      <c r="GR129" s="16"/>
      <c r="GS129" s="16"/>
      <c r="GT129" s="16"/>
      <c r="GU129" s="16"/>
      <c r="GV129" s="16"/>
      <c r="GW129" s="16"/>
      <c r="GX129" s="16"/>
      <c r="GY129" s="16"/>
      <c r="GZ129" s="16"/>
      <c r="HA129" s="16"/>
      <c r="HB129" s="16"/>
      <c r="HC129" s="16"/>
      <c r="HD129" s="16"/>
      <c r="HE129" s="16"/>
      <c r="HF129" s="16"/>
      <c r="HG129" s="16"/>
      <c r="HH129" s="16"/>
      <c r="HI129" s="16"/>
      <c r="HJ129" s="16"/>
      <c r="HK129" s="16"/>
      <c r="HL129" s="16"/>
      <c r="HM129" s="16"/>
      <c r="HN129" s="16"/>
      <c r="HO129" s="16"/>
      <c r="HP129" s="16"/>
      <c r="HQ129" s="16"/>
      <c r="HR129" s="16"/>
      <c r="HS129" s="16"/>
      <c r="HT129" s="16"/>
      <c r="HU129" s="16"/>
      <c r="HV129" s="16"/>
      <c r="HW129" s="16"/>
      <c r="HX129" s="16"/>
      <c r="HY129" s="16"/>
      <c r="HZ129" s="16"/>
      <c r="IA129" s="16"/>
      <c r="IB129" s="16"/>
      <c r="IC129" s="16"/>
      <c r="ID129" s="16"/>
      <c r="IE129" s="16"/>
      <c r="IF129" s="16"/>
      <c r="IG129" s="16"/>
      <c r="IH129" s="16"/>
      <c r="II129" s="16"/>
      <c r="IJ129" s="16"/>
      <c r="IK129" s="16"/>
      <c r="IL129" s="16"/>
      <c r="IM129" s="16"/>
      <c r="IN129" s="16"/>
      <c r="IO129" s="16"/>
      <c r="IP129" s="16"/>
      <c r="IQ129" s="16"/>
      <c r="IR129" s="16"/>
      <c r="IS129" s="16"/>
      <c r="IT129" s="16"/>
      <c r="IU129" s="16"/>
      <c r="IV129" s="16"/>
      <c r="IW129" s="16"/>
      <c r="IX129" s="16"/>
      <c r="IY129" s="16"/>
      <c r="IZ129" s="16"/>
      <c r="JA129" s="16"/>
      <c r="JB129" s="16"/>
      <c r="JC129" s="16"/>
      <c r="JD129" s="16"/>
      <c r="JE129" s="16"/>
      <c r="JF129" s="16"/>
      <c r="JG129" s="16"/>
      <c r="JH129" s="16"/>
      <c r="JI129" s="16"/>
      <c r="JJ129" s="16"/>
      <c r="JK129" s="16"/>
      <c r="JL129" s="16"/>
      <c r="JM129" s="16"/>
      <c r="JN129" s="16"/>
    </row>
    <row r="130" spans="2:274" ht="12.75" customHeight="1" x14ac:dyDescent="0.25">
      <c r="B130" s="3"/>
      <c r="C130" s="3"/>
      <c r="D130" s="3"/>
      <c r="E130" s="3"/>
      <c r="F130" s="3"/>
      <c r="G130" s="3"/>
      <c r="H130" s="3"/>
      <c r="I130" s="3"/>
      <c r="J130" s="3"/>
      <c r="K130" s="17"/>
      <c r="L130" s="17"/>
      <c r="M130" s="17"/>
      <c r="N130" s="17"/>
      <c r="O130" s="17"/>
      <c r="P130" s="17"/>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6"/>
      <c r="EW130" s="16"/>
      <c r="EX130" s="16"/>
      <c r="EY130" s="16"/>
      <c r="EZ130" s="16"/>
      <c r="FA130" s="16"/>
      <c r="FB130" s="16"/>
      <c r="FC130" s="16"/>
      <c r="FD130" s="16"/>
      <c r="FE130" s="16"/>
      <c r="FF130" s="16"/>
      <c r="FG130" s="16"/>
      <c r="FH130" s="16"/>
      <c r="FI130" s="16"/>
      <c r="FJ130" s="16"/>
      <c r="FK130" s="16"/>
      <c r="FL130" s="16"/>
      <c r="FM130" s="16"/>
      <c r="FN130" s="16"/>
      <c r="FO130" s="16"/>
      <c r="FP130" s="16"/>
      <c r="FQ130" s="16"/>
      <c r="FR130" s="16"/>
      <c r="FS130" s="16"/>
      <c r="FT130" s="16"/>
      <c r="FU130" s="16"/>
      <c r="FV130" s="16"/>
      <c r="FW130" s="16"/>
      <c r="FX130" s="16"/>
      <c r="FY130" s="16"/>
      <c r="FZ130" s="16"/>
      <c r="GA130" s="16"/>
      <c r="GB130" s="16"/>
      <c r="GC130" s="16"/>
      <c r="GD130" s="16"/>
      <c r="GE130" s="16"/>
      <c r="GF130" s="16"/>
      <c r="GG130" s="16"/>
      <c r="GH130" s="16"/>
      <c r="GI130" s="16"/>
      <c r="GJ130" s="16"/>
      <c r="GK130" s="16"/>
      <c r="GL130" s="16"/>
      <c r="GM130" s="16"/>
      <c r="GN130" s="16"/>
      <c r="GO130" s="16"/>
      <c r="GP130" s="16"/>
      <c r="GQ130" s="16"/>
      <c r="GR130" s="16"/>
      <c r="GS130" s="16"/>
      <c r="GT130" s="16"/>
      <c r="GU130" s="16"/>
      <c r="GV130" s="16"/>
      <c r="GW130" s="16"/>
      <c r="GX130" s="16"/>
      <c r="GY130" s="16"/>
      <c r="GZ130" s="16"/>
      <c r="HA130" s="16"/>
      <c r="HB130" s="16"/>
      <c r="HC130" s="16"/>
      <c r="HD130" s="16"/>
      <c r="HE130" s="16"/>
      <c r="HF130" s="16"/>
      <c r="HG130" s="16"/>
      <c r="HH130" s="16"/>
      <c r="HI130" s="16"/>
      <c r="HJ130" s="16"/>
      <c r="HK130" s="16"/>
      <c r="HL130" s="16"/>
      <c r="HM130" s="16"/>
      <c r="HN130" s="16"/>
      <c r="HO130" s="16"/>
      <c r="HP130" s="16"/>
      <c r="HQ130" s="16"/>
      <c r="HR130" s="16"/>
      <c r="HS130" s="16"/>
      <c r="HT130" s="16"/>
      <c r="HU130" s="16"/>
      <c r="HV130" s="16"/>
      <c r="HW130" s="16"/>
      <c r="HX130" s="16"/>
      <c r="HY130" s="16"/>
      <c r="HZ130" s="16"/>
      <c r="IA130" s="16"/>
      <c r="IB130" s="16"/>
      <c r="IC130" s="16"/>
      <c r="ID130" s="16"/>
      <c r="IE130" s="16"/>
      <c r="IF130" s="16"/>
      <c r="IG130" s="16"/>
      <c r="IH130" s="16"/>
      <c r="II130" s="16"/>
      <c r="IJ130" s="16"/>
      <c r="IK130" s="16"/>
      <c r="IL130" s="16"/>
      <c r="IM130" s="16"/>
      <c r="IN130" s="16"/>
      <c r="IO130" s="16"/>
      <c r="IP130" s="16"/>
      <c r="IQ130" s="16"/>
      <c r="IR130" s="16"/>
      <c r="IS130" s="16"/>
      <c r="IT130" s="16"/>
      <c r="IU130" s="16"/>
      <c r="IV130" s="16"/>
      <c r="IW130" s="16"/>
      <c r="IX130" s="16"/>
      <c r="IY130" s="16"/>
      <c r="IZ130" s="16"/>
      <c r="JA130" s="16"/>
      <c r="JB130" s="16"/>
      <c r="JC130" s="16"/>
      <c r="JD130" s="16"/>
      <c r="JE130" s="16"/>
      <c r="JF130" s="16"/>
      <c r="JG130" s="16"/>
      <c r="JH130" s="16"/>
      <c r="JI130" s="16"/>
      <c r="JJ130" s="16"/>
      <c r="JK130" s="16"/>
      <c r="JL130" s="16"/>
      <c r="JM130" s="16"/>
      <c r="JN130" s="16"/>
    </row>
    <row r="131" spans="2:274" ht="12.75" customHeight="1" x14ac:dyDescent="0.25">
      <c r="B131" s="3"/>
      <c r="C131" s="3"/>
      <c r="D131" s="3"/>
      <c r="E131" s="3"/>
      <c r="F131" s="3"/>
      <c r="G131" s="3"/>
      <c r="H131" s="3"/>
      <c r="I131" s="3"/>
      <c r="J131" s="3"/>
      <c r="K131" s="17"/>
      <c r="L131" s="17"/>
      <c r="M131" s="17"/>
      <c r="N131" s="17"/>
      <c r="O131" s="17"/>
      <c r="P131" s="17"/>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c r="EZ131" s="16"/>
      <c r="FA131" s="16"/>
      <c r="FB131" s="16"/>
      <c r="FC131" s="16"/>
      <c r="FD131" s="16"/>
      <c r="FE131" s="16"/>
      <c r="FF131" s="16"/>
      <c r="FG131" s="16"/>
      <c r="FH131" s="16"/>
      <c r="FI131" s="16"/>
      <c r="FJ131" s="16"/>
      <c r="FK131" s="16"/>
      <c r="FL131" s="16"/>
      <c r="FM131" s="16"/>
      <c r="FN131" s="16"/>
      <c r="FO131" s="16"/>
      <c r="FP131" s="16"/>
      <c r="FQ131" s="16"/>
      <c r="FR131" s="16"/>
      <c r="FS131" s="16"/>
      <c r="FT131" s="16"/>
      <c r="FU131" s="16"/>
      <c r="FV131" s="16"/>
      <c r="FW131" s="16"/>
      <c r="FX131" s="16"/>
      <c r="FY131" s="16"/>
      <c r="FZ131" s="16"/>
      <c r="GA131" s="16"/>
      <c r="GB131" s="16"/>
      <c r="GC131" s="16"/>
      <c r="GD131" s="16"/>
      <c r="GE131" s="16"/>
      <c r="GF131" s="16"/>
      <c r="GG131" s="16"/>
      <c r="GH131" s="16"/>
      <c r="GI131" s="16"/>
      <c r="GJ131" s="16"/>
      <c r="GK131" s="16"/>
      <c r="GL131" s="16"/>
      <c r="GM131" s="16"/>
      <c r="GN131" s="16"/>
      <c r="GO131" s="16"/>
      <c r="GP131" s="16"/>
      <c r="GQ131" s="16"/>
      <c r="GR131" s="16"/>
      <c r="GS131" s="16"/>
      <c r="GT131" s="16"/>
      <c r="GU131" s="16"/>
      <c r="GV131" s="16"/>
      <c r="GW131" s="16"/>
      <c r="GX131" s="16"/>
      <c r="GY131" s="16"/>
      <c r="GZ131" s="16"/>
      <c r="HA131" s="16"/>
      <c r="HB131" s="16"/>
      <c r="HC131" s="16"/>
      <c r="HD131" s="16"/>
      <c r="HE131" s="16"/>
      <c r="HF131" s="16"/>
      <c r="HG131" s="16"/>
      <c r="HH131" s="16"/>
      <c r="HI131" s="16"/>
      <c r="HJ131" s="16"/>
      <c r="HK131" s="16"/>
      <c r="HL131" s="16"/>
      <c r="HM131" s="16"/>
      <c r="HN131" s="16"/>
      <c r="HO131" s="16"/>
      <c r="HP131" s="16"/>
      <c r="HQ131" s="16"/>
      <c r="HR131" s="16"/>
      <c r="HS131" s="16"/>
      <c r="HT131" s="16"/>
      <c r="HU131" s="16"/>
      <c r="HV131" s="16"/>
      <c r="HW131" s="16"/>
      <c r="HX131" s="16"/>
      <c r="HY131" s="16"/>
      <c r="HZ131" s="16"/>
      <c r="IA131" s="16"/>
      <c r="IB131" s="16"/>
      <c r="IC131" s="16"/>
      <c r="ID131" s="16"/>
      <c r="IE131" s="16"/>
      <c r="IF131" s="16"/>
      <c r="IG131" s="16"/>
      <c r="IH131" s="16"/>
      <c r="II131" s="16"/>
      <c r="IJ131" s="16"/>
      <c r="IK131" s="16"/>
      <c r="IL131" s="16"/>
      <c r="IM131" s="16"/>
      <c r="IN131" s="16"/>
      <c r="IO131" s="16"/>
      <c r="IP131" s="16"/>
      <c r="IQ131" s="16"/>
      <c r="IR131" s="16"/>
      <c r="IS131" s="16"/>
      <c r="IT131" s="16"/>
      <c r="IU131" s="16"/>
      <c r="IV131" s="16"/>
      <c r="IW131" s="16"/>
      <c r="IX131" s="16"/>
      <c r="IY131" s="16"/>
      <c r="IZ131" s="16"/>
      <c r="JA131" s="16"/>
      <c r="JB131" s="16"/>
      <c r="JC131" s="16"/>
      <c r="JD131" s="16"/>
      <c r="JE131" s="16"/>
      <c r="JF131" s="16"/>
      <c r="JG131" s="16"/>
      <c r="JH131" s="16"/>
      <c r="JI131" s="16"/>
      <c r="JJ131" s="16"/>
      <c r="JK131" s="16"/>
      <c r="JL131" s="16"/>
      <c r="JM131" s="16"/>
      <c r="JN131" s="16"/>
    </row>
    <row r="132" spans="2:274" ht="12.75" customHeight="1" x14ac:dyDescent="0.25">
      <c r="B132" s="3"/>
      <c r="C132" s="3"/>
      <c r="D132" s="3"/>
      <c r="E132" s="3"/>
      <c r="F132" s="3"/>
      <c r="G132" s="3"/>
      <c r="H132" s="3"/>
      <c r="I132" s="3"/>
      <c r="J132" s="3"/>
      <c r="K132" s="17"/>
      <c r="L132" s="17"/>
      <c r="M132" s="17"/>
      <c r="N132" s="17"/>
      <c r="O132" s="17"/>
      <c r="P132" s="17"/>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6"/>
      <c r="EW132" s="16"/>
      <c r="EX132" s="16"/>
      <c r="EY132" s="16"/>
      <c r="EZ132" s="16"/>
      <c r="FA132" s="16"/>
      <c r="FB132" s="16"/>
      <c r="FC132" s="16"/>
      <c r="FD132" s="16"/>
      <c r="FE132" s="16"/>
      <c r="FF132" s="16"/>
      <c r="FG132" s="16"/>
      <c r="FH132" s="16"/>
      <c r="FI132" s="16"/>
      <c r="FJ132" s="16"/>
      <c r="FK132" s="16"/>
      <c r="FL132" s="16"/>
      <c r="FM132" s="16"/>
      <c r="FN132" s="16"/>
      <c r="FO132" s="16"/>
      <c r="FP132" s="16"/>
      <c r="FQ132" s="16"/>
      <c r="FR132" s="16"/>
      <c r="FS132" s="16"/>
      <c r="FT132" s="16"/>
      <c r="FU132" s="16"/>
      <c r="FV132" s="16"/>
      <c r="FW132" s="16"/>
      <c r="FX132" s="16"/>
      <c r="FY132" s="16"/>
      <c r="FZ132" s="16"/>
      <c r="GA132" s="16"/>
      <c r="GB132" s="16"/>
      <c r="GC132" s="16"/>
      <c r="GD132" s="16"/>
      <c r="GE132" s="16"/>
      <c r="GF132" s="16"/>
      <c r="GG132" s="16"/>
      <c r="GH132" s="16"/>
      <c r="GI132" s="16"/>
      <c r="GJ132" s="16"/>
      <c r="GK132" s="16"/>
      <c r="GL132" s="16"/>
      <c r="GM132" s="16"/>
      <c r="GN132" s="16"/>
      <c r="GO132" s="16"/>
      <c r="GP132" s="16"/>
      <c r="GQ132" s="16"/>
      <c r="GR132" s="16"/>
      <c r="GS132" s="16"/>
      <c r="GT132" s="16"/>
      <c r="GU132" s="16"/>
      <c r="GV132" s="16"/>
      <c r="GW132" s="16"/>
      <c r="GX132" s="16"/>
      <c r="GY132" s="16"/>
      <c r="GZ132" s="16"/>
      <c r="HA132" s="16"/>
      <c r="HB132" s="16"/>
      <c r="HC132" s="16"/>
      <c r="HD132" s="16"/>
      <c r="HE132" s="16"/>
      <c r="HF132" s="16"/>
      <c r="HG132" s="16"/>
      <c r="HH132" s="16"/>
      <c r="HI132" s="16"/>
      <c r="HJ132" s="16"/>
      <c r="HK132" s="16"/>
      <c r="HL132" s="16"/>
      <c r="HM132" s="16"/>
      <c r="HN132" s="16"/>
      <c r="HO132" s="16"/>
      <c r="HP132" s="16"/>
      <c r="HQ132" s="16"/>
      <c r="HR132" s="16"/>
      <c r="HS132" s="16"/>
      <c r="HT132" s="16"/>
      <c r="HU132" s="16"/>
      <c r="HV132" s="16"/>
      <c r="HW132" s="16"/>
      <c r="HX132" s="16"/>
      <c r="HY132" s="16"/>
      <c r="HZ132" s="16"/>
      <c r="IA132" s="16"/>
      <c r="IB132" s="16"/>
      <c r="IC132" s="16"/>
      <c r="ID132" s="16"/>
      <c r="IE132" s="16"/>
      <c r="IF132" s="16"/>
      <c r="IG132" s="16"/>
      <c r="IH132" s="16"/>
      <c r="II132" s="16"/>
      <c r="IJ132" s="16"/>
      <c r="IK132" s="16"/>
      <c r="IL132" s="16"/>
      <c r="IM132" s="16"/>
      <c r="IN132" s="16"/>
      <c r="IO132" s="16"/>
      <c r="IP132" s="16"/>
      <c r="IQ132" s="16"/>
      <c r="IR132" s="16"/>
      <c r="IS132" s="16"/>
      <c r="IT132" s="16"/>
      <c r="IU132" s="16"/>
      <c r="IV132" s="16"/>
      <c r="IW132" s="16"/>
      <c r="IX132" s="16"/>
      <c r="IY132" s="16"/>
      <c r="IZ132" s="16"/>
      <c r="JA132" s="16"/>
      <c r="JB132" s="16"/>
      <c r="JC132" s="16"/>
      <c r="JD132" s="16"/>
      <c r="JE132" s="16"/>
      <c r="JF132" s="16"/>
      <c r="JG132" s="16"/>
      <c r="JH132" s="16"/>
      <c r="JI132" s="16"/>
      <c r="JJ132" s="16"/>
      <c r="JK132" s="16"/>
      <c r="JL132" s="16"/>
      <c r="JM132" s="16"/>
      <c r="JN132" s="16"/>
    </row>
    <row r="133" spans="2:274" ht="12.75" customHeight="1" x14ac:dyDescent="0.25">
      <c r="B133" s="3"/>
      <c r="C133" s="3"/>
      <c r="D133" s="3"/>
      <c r="E133" s="3"/>
      <c r="F133" s="3"/>
      <c r="G133" s="3"/>
      <c r="H133" s="3"/>
      <c r="I133" s="3"/>
      <c r="J133" s="3"/>
      <c r="K133" s="17"/>
      <c r="L133" s="17"/>
      <c r="M133" s="17"/>
      <c r="N133" s="17"/>
      <c r="O133" s="17"/>
      <c r="P133" s="17"/>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c r="ES133" s="16"/>
      <c r="ET133" s="16"/>
      <c r="EU133" s="16"/>
      <c r="EV133" s="16"/>
      <c r="EW133" s="16"/>
      <c r="EX133" s="16"/>
      <c r="EY133" s="16"/>
      <c r="EZ133" s="16"/>
      <c r="FA133" s="16"/>
      <c r="FB133" s="16"/>
      <c r="FC133" s="16"/>
      <c r="FD133" s="16"/>
      <c r="FE133" s="16"/>
      <c r="FF133" s="16"/>
      <c r="FG133" s="16"/>
      <c r="FH133" s="16"/>
      <c r="FI133" s="16"/>
      <c r="FJ133" s="16"/>
      <c r="FK133" s="16"/>
      <c r="FL133" s="16"/>
      <c r="FM133" s="16"/>
      <c r="FN133" s="16"/>
      <c r="FO133" s="16"/>
      <c r="FP133" s="16"/>
      <c r="FQ133" s="16"/>
      <c r="FR133" s="16"/>
      <c r="FS133" s="16"/>
      <c r="FT133" s="16"/>
      <c r="FU133" s="16"/>
      <c r="FV133" s="16"/>
      <c r="FW133" s="16"/>
      <c r="FX133" s="16"/>
      <c r="FY133" s="16"/>
      <c r="FZ133" s="16"/>
      <c r="GA133" s="16"/>
      <c r="GB133" s="16"/>
      <c r="GC133" s="16"/>
      <c r="GD133" s="16"/>
      <c r="GE133" s="16"/>
      <c r="GF133" s="16"/>
      <c r="GG133" s="16"/>
      <c r="GH133" s="16"/>
      <c r="GI133" s="16"/>
      <c r="GJ133" s="16"/>
      <c r="GK133" s="16"/>
      <c r="GL133" s="16"/>
      <c r="GM133" s="16"/>
      <c r="GN133" s="16"/>
      <c r="GO133" s="16"/>
      <c r="GP133" s="16"/>
      <c r="GQ133" s="16"/>
      <c r="GR133" s="16"/>
      <c r="GS133" s="16"/>
      <c r="GT133" s="16"/>
      <c r="GU133" s="16"/>
      <c r="GV133" s="16"/>
      <c r="GW133" s="16"/>
      <c r="GX133" s="16"/>
      <c r="GY133" s="16"/>
      <c r="GZ133" s="16"/>
      <c r="HA133" s="16"/>
      <c r="HB133" s="16"/>
      <c r="HC133" s="16"/>
      <c r="HD133" s="16"/>
      <c r="HE133" s="16"/>
      <c r="HF133" s="16"/>
      <c r="HG133" s="16"/>
      <c r="HH133" s="16"/>
      <c r="HI133" s="16"/>
      <c r="HJ133" s="16"/>
      <c r="HK133" s="16"/>
      <c r="HL133" s="16"/>
      <c r="HM133" s="16"/>
      <c r="HN133" s="16"/>
      <c r="HO133" s="16"/>
      <c r="HP133" s="16"/>
      <c r="HQ133" s="16"/>
      <c r="HR133" s="16"/>
      <c r="HS133" s="16"/>
      <c r="HT133" s="16"/>
      <c r="HU133" s="16"/>
      <c r="HV133" s="16"/>
      <c r="HW133" s="16"/>
      <c r="HX133" s="16"/>
      <c r="HY133" s="16"/>
      <c r="HZ133" s="16"/>
      <c r="IA133" s="16"/>
      <c r="IB133" s="16"/>
      <c r="IC133" s="16"/>
      <c r="ID133" s="16"/>
      <c r="IE133" s="16"/>
      <c r="IF133" s="16"/>
      <c r="IG133" s="16"/>
      <c r="IH133" s="16"/>
      <c r="II133" s="16"/>
      <c r="IJ133" s="16"/>
      <c r="IK133" s="16"/>
      <c r="IL133" s="16"/>
      <c r="IM133" s="16"/>
      <c r="IN133" s="16"/>
      <c r="IO133" s="16"/>
      <c r="IP133" s="16"/>
      <c r="IQ133" s="16"/>
      <c r="IR133" s="16"/>
      <c r="IS133" s="16"/>
      <c r="IT133" s="16"/>
      <c r="IU133" s="16"/>
      <c r="IV133" s="16"/>
      <c r="IW133" s="16"/>
      <c r="IX133" s="16"/>
      <c r="IY133" s="16"/>
      <c r="IZ133" s="16"/>
      <c r="JA133" s="16"/>
      <c r="JB133" s="16"/>
      <c r="JC133" s="16"/>
      <c r="JD133" s="16"/>
      <c r="JE133" s="16"/>
      <c r="JF133" s="16"/>
      <c r="JG133" s="16"/>
      <c r="JH133" s="16"/>
      <c r="JI133" s="16"/>
      <c r="JJ133" s="16"/>
      <c r="JK133" s="16"/>
      <c r="JL133" s="16"/>
      <c r="JM133" s="16"/>
      <c r="JN133" s="16"/>
    </row>
    <row r="134" spans="2:274" ht="12.75" customHeight="1" x14ac:dyDescent="0.25">
      <c r="B134" s="3"/>
      <c r="C134" s="3"/>
      <c r="D134" s="3"/>
      <c r="E134" s="3"/>
      <c r="F134" s="3"/>
      <c r="G134" s="3"/>
      <c r="H134" s="3"/>
      <c r="I134" s="3"/>
      <c r="J134" s="3"/>
      <c r="K134" s="17"/>
      <c r="L134" s="17"/>
      <c r="M134" s="17"/>
      <c r="N134" s="17"/>
      <c r="O134" s="17"/>
      <c r="P134" s="17"/>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c r="EQ134" s="16"/>
      <c r="ER134" s="16"/>
      <c r="ES134" s="16"/>
      <c r="ET134" s="16"/>
      <c r="EU134" s="16"/>
      <c r="EV134" s="16"/>
      <c r="EW134" s="16"/>
      <c r="EX134" s="16"/>
      <c r="EY134" s="16"/>
      <c r="EZ134" s="16"/>
      <c r="FA134" s="16"/>
      <c r="FB134" s="16"/>
      <c r="FC134" s="16"/>
      <c r="FD134" s="16"/>
      <c r="FE134" s="16"/>
      <c r="FF134" s="16"/>
      <c r="FG134" s="16"/>
      <c r="FH134" s="16"/>
      <c r="FI134" s="16"/>
      <c r="FJ134" s="16"/>
      <c r="FK134" s="16"/>
      <c r="FL134" s="16"/>
      <c r="FM134" s="16"/>
      <c r="FN134" s="16"/>
      <c r="FO134" s="16"/>
      <c r="FP134" s="16"/>
      <c r="FQ134" s="16"/>
      <c r="FR134" s="16"/>
      <c r="FS134" s="16"/>
      <c r="FT134" s="16"/>
      <c r="FU134" s="16"/>
      <c r="FV134" s="16"/>
      <c r="FW134" s="16"/>
      <c r="FX134" s="16"/>
      <c r="FY134" s="16"/>
      <c r="FZ134" s="16"/>
      <c r="GA134" s="16"/>
      <c r="GB134" s="16"/>
      <c r="GC134" s="16"/>
      <c r="GD134" s="16"/>
      <c r="GE134" s="16"/>
      <c r="GF134" s="16"/>
      <c r="GG134" s="16"/>
      <c r="GH134" s="16"/>
      <c r="GI134" s="16"/>
      <c r="GJ134" s="16"/>
      <c r="GK134" s="16"/>
      <c r="GL134" s="16"/>
      <c r="GM134" s="16"/>
      <c r="GN134" s="16"/>
      <c r="GO134" s="16"/>
      <c r="GP134" s="16"/>
      <c r="GQ134" s="16"/>
      <c r="GR134" s="16"/>
      <c r="GS134" s="16"/>
      <c r="GT134" s="16"/>
      <c r="GU134" s="16"/>
      <c r="GV134" s="16"/>
      <c r="GW134" s="16"/>
      <c r="GX134" s="16"/>
      <c r="GY134" s="16"/>
      <c r="GZ134" s="16"/>
      <c r="HA134" s="16"/>
      <c r="HB134" s="16"/>
      <c r="HC134" s="16"/>
      <c r="HD134" s="16"/>
      <c r="HE134" s="16"/>
      <c r="HF134" s="16"/>
      <c r="HG134" s="16"/>
      <c r="HH134" s="16"/>
      <c r="HI134" s="16"/>
      <c r="HJ134" s="16"/>
      <c r="HK134" s="16"/>
      <c r="HL134" s="16"/>
      <c r="HM134" s="16"/>
      <c r="HN134" s="16"/>
      <c r="HO134" s="16"/>
      <c r="HP134" s="16"/>
      <c r="HQ134" s="16"/>
      <c r="HR134" s="16"/>
      <c r="HS134" s="16"/>
      <c r="HT134" s="16"/>
      <c r="HU134" s="16"/>
      <c r="HV134" s="16"/>
      <c r="HW134" s="16"/>
      <c r="HX134" s="16"/>
      <c r="HY134" s="16"/>
      <c r="HZ134" s="16"/>
      <c r="IA134" s="16"/>
      <c r="IB134" s="16"/>
      <c r="IC134" s="16"/>
      <c r="ID134" s="16"/>
      <c r="IE134" s="16"/>
      <c r="IF134" s="16"/>
      <c r="IG134" s="16"/>
      <c r="IH134" s="16"/>
      <c r="II134" s="16"/>
      <c r="IJ134" s="16"/>
      <c r="IK134" s="16"/>
      <c r="IL134" s="16"/>
      <c r="IM134" s="16"/>
      <c r="IN134" s="16"/>
      <c r="IO134" s="16"/>
      <c r="IP134" s="16"/>
      <c r="IQ134" s="16"/>
      <c r="IR134" s="16"/>
      <c r="IS134" s="16"/>
      <c r="IT134" s="16"/>
      <c r="IU134" s="16"/>
      <c r="IV134" s="16"/>
      <c r="IW134" s="16"/>
      <c r="IX134" s="16"/>
      <c r="IY134" s="16"/>
      <c r="IZ134" s="16"/>
      <c r="JA134" s="16"/>
      <c r="JB134" s="16"/>
      <c r="JC134" s="16"/>
      <c r="JD134" s="16"/>
      <c r="JE134" s="16"/>
      <c r="JF134" s="16"/>
      <c r="JG134" s="16"/>
      <c r="JH134" s="16"/>
      <c r="JI134" s="16"/>
      <c r="JJ134" s="16"/>
      <c r="JK134" s="16"/>
      <c r="JL134" s="16"/>
      <c r="JM134" s="16"/>
      <c r="JN134" s="16"/>
    </row>
    <row r="135" spans="2:274" ht="12.75" customHeight="1" x14ac:dyDescent="0.25">
      <c r="B135" s="3"/>
      <c r="C135" s="3"/>
      <c r="D135" s="3"/>
      <c r="E135" s="3"/>
      <c r="F135" s="3"/>
      <c r="G135" s="3"/>
      <c r="H135" s="3"/>
      <c r="I135" s="3"/>
      <c r="J135" s="3"/>
      <c r="K135" s="17"/>
      <c r="L135" s="17"/>
      <c r="M135" s="17"/>
      <c r="N135" s="17"/>
      <c r="O135" s="17"/>
      <c r="P135" s="17"/>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6"/>
      <c r="EK135" s="16"/>
      <c r="EL135" s="16"/>
      <c r="EM135" s="16"/>
      <c r="EN135" s="16"/>
      <c r="EO135" s="16"/>
      <c r="EP135" s="16"/>
      <c r="EQ135" s="16"/>
      <c r="ER135" s="16"/>
      <c r="ES135" s="16"/>
      <c r="ET135" s="16"/>
      <c r="EU135" s="16"/>
      <c r="EV135" s="16"/>
      <c r="EW135" s="16"/>
      <c r="EX135" s="16"/>
      <c r="EY135" s="16"/>
      <c r="EZ135" s="16"/>
      <c r="FA135" s="16"/>
      <c r="FB135" s="16"/>
      <c r="FC135" s="16"/>
      <c r="FD135" s="16"/>
      <c r="FE135" s="16"/>
      <c r="FF135" s="16"/>
      <c r="FG135" s="16"/>
      <c r="FH135" s="16"/>
      <c r="FI135" s="16"/>
      <c r="FJ135" s="16"/>
      <c r="FK135" s="16"/>
      <c r="FL135" s="16"/>
      <c r="FM135" s="16"/>
      <c r="FN135" s="16"/>
      <c r="FO135" s="16"/>
      <c r="FP135" s="16"/>
      <c r="FQ135" s="16"/>
      <c r="FR135" s="16"/>
      <c r="FS135" s="16"/>
      <c r="FT135" s="16"/>
      <c r="FU135" s="16"/>
      <c r="FV135" s="16"/>
      <c r="FW135" s="16"/>
      <c r="FX135" s="16"/>
      <c r="FY135" s="16"/>
      <c r="FZ135" s="16"/>
      <c r="GA135" s="16"/>
      <c r="GB135" s="16"/>
      <c r="GC135" s="16"/>
      <c r="GD135" s="16"/>
      <c r="GE135" s="16"/>
      <c r="GF135" s="16"/>
      <c r="GG135" s="16"/>
      <c r="GH135" s="16"/>
      <c r="GI135" s="16"/>
      <c r="GJ135" s="16"/>
      <c r="GK135" s="16"/>
      <c r="GL135" s="16"/>
      <c r="GM135" s="16"/>
      <c r="GN135" s="16"/>
      <c r="GO135" s="16"/>
      <c r="GP135" s="16"/>
      <c r="GQ135" s="16"/>
      <c r="GR135" s="16"/>
      <c r="GS135" s="16"/>
      <c r="GT135" s="16"/>
      <c r="GU135" s="16"/>
      <c r="GV135" s="16"/>
      <c r="GW135" s="16"/>
      <c r="GX135" s="16"/>
      <c r="GY135" s="16"/>
      <c r="GZ135" s="16"/>
      <c r="HA135" s="16"/>
      <c r="HB135" s="16"/>
      <c r="HC135" s="16"/>
      <c r="HD135" s="16"/>
      <c r="HE135" s="16"/>
      <c r="HF135" s="16"/>
      <c r="HG135" s="16"/>
      <c r="HH135" s="16"/>
      <c r="HI135" s="16"/>
      <c r="HJ135" s="16"/>
      <c r="HK135" s="16"/>
      <c r="HL135" s="16"/>
      <c r="HM135" s="16"/>
      <c r="HN135" s="16"/>
      <c r="HO135" s="16"/>
      <c r="HP135" s="16"/>
      <c r="HQ135" s="16"/>
      <c r="HR135" s="16"/>
      <c r="HS135" s="16"/>
      <c r="HT135" s="16"/>
      <c r="HU135" s="16"/>
      <c r="HV135" s="16"/>
      <c r="HW135" s="16"/>
      <c r="HX135" s="16"/>
      <c r="HY135" s="16"/>
      <c r="HZ135" s="16"/>
      <c r="IA135" s="16"/>
      <c r="IB135" s="16"/>
      <c r="IC135" s="16"/>
      <c r="ID135" s="16"/>
      <c r="IE135" s="16"/>
      <c r="IF135" s="16"/>
      <c r="IG135" s="16"/>
      <c r="IH135" s="16"/>
      <c r="II135" s="16"/>
      <c r="IJ135" s="16"/>
      <c r="IK135" s="16"/>
      <c r="IL135" s="16"/>
      <c r="IM135" s="16"/>
      <c r="IN135" s="16"/>
      <c r="IO135" s="16"/>
      <c r="IP135" s="16"/>
      <c r="IQ135" s="16"/>
      <c r="IR135" s="16"/>
      <c r="IS135" s="16"/>
      <c r="IT135" s="16"/>
      <c r="IU135" s="16"/>
      <c r="IV135" s="16"/>
      <c r="IW135" s="16"/>
      <c r="IX135" s="16"/>
      <c r="IY135" s="16"/>
      <c r="IZ135" s="16"/>
      <c r="JA135" s="16"/>
      <c r="JB135" s="16"/>
      <c r="JC135" s="16"/>
      <c r="JD135" s="16"/>
      <c r="JE135" s="16"/>
      <c r="JF135" s="16"/>
      <c r="JG135" s="16"/>
      <c r="JH135" s="16"/>
      <c r="JI135" s="16"/>
      <c r="JJ135" s="16"/>
      <c r="JK135" s="16"/>
      <c r="JL135" s="16"/>
      <c r="JM135" s="16"/>
      <c r="JN135" s="16"/>
    </row>
    <row r="136" spans="2:274" ht="12.75" customHeight="1" x14ac:dyDescent="0.25">
      <c r="B136" s="3"/>
      <c r="C136" s="3"/>
      <c r="D136" s="3"/>
      <c r="E136" s="3"/>
      <c r="F136" s="3"/>
      <c r="G136" s="3"/>
      <c r="H136" s="3"/>
      <c r="I136" s="3"/>
      <c r="J136" s="3"/>
      <c r="K136" s="17"/>
      <c r="L136" s="17"/>
      <c r="M136" s="17"/>
      <c r="N136" s="17"/>
      <c r="O136" s="17"/>
      <c r="P136" s="17"/>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c r="ES136" s="16"/>
      <c r="ET136" s="16"/>
      <c r="EU136" s="16"/>
      <c r="EV136" s="16"/>
      <c r="EW136" s="16"/>
      <c r="EX136" s="16"/>
      <c r="EY136" s="16"/>
      <c r="EZ136" s="16"/>
      <c r="FA136" s="16"/>
      <c r="FB136" s="16"/>
      <c r="FC136" s="16"/>
      <c r="FD136" s="16"/>
      <c r="FE136" s="16"/>
      <c r="FF136" s="16"/>
      <c r="FG136" s="16"/>
      <c r="FH136" s="16"/>
      <c r="FI136" s="16"/>
      <c r="FJ136" s="16"/>
      <c r="FK136" s="16"/>
      <c r="FL136" s="16"/>
      <c r="FM136" s="16"/>
      <c r="FN136" s="16"/>
      <c r="FO136" s="16"/>
      <c r="FP136" s="16"/>
      <c r="FQ136" s="16"/>
      <c r="FR136" s="16"/>
      <c r="FS136" s="16"/>
      <c r="FT136" s="16"/>
      <c r="FU136" s="16"/>
      <c r="FV136" s="16"/>
      <c r="FW136" s="16"/>
      <c r="FX136" s="16"/>
      <c r="FY136" s="16"/>
      <c r="FZ136" s="16"/>
      <c r="GA136" s="16"/>
      <c r="GB136" s="16"/>
      <c r="GC136" s="16"/>
      <c r="GD136" s="16"/>
      <c r="GE136" s="16"/>
      <c r="GF136" s="16"/>
      <c r="GG136" s="16"/>
      <c r="GH136" s="16"/>
      <c r="GI136" s="16"/>
      <c r="GJ136" s="16"/>
      <c r="GK136" s="16"/>
      <c r="GL136" s="16"/>
      <c r="GM136" s="16"/>
      <c r="GN136" s="16"/>
      <c r="GO136" s="16"/>
      <c r="GP136" s="16"/>
      <c r="GQ136" s="16"/>
      <c r="GR136" s="16"/>
      <c r="GS136" s="16"/>
      <c r="GT136" s="16"/>
      <c r="GU136" s="16"/>
      <c r="GV136" s="16"/>
      <c r="GW136" s="16"/>
      <c r="GX136" s="16"/>
      <c r="GY136" s="16"/>
      <c r="GZ136" s="16"/>
      <c r="HA136" s="16"/>
      <c r="HB136" s="16"/>
      <c r="HC136" s="16"/>
      <c r="HD136" s="16"/>
      <c r="HE136" s="16"/>
      <c r="HF136" s="16"/>
      <c r="HG136" s="16"/>
      <c r="HH136" s="16"/>
      <c r="HI136" s="16"/>
      <c r="HJ136" s="16"/>
      <c r="HK136" s="16"/>
      <c r="HL136" s="16"/>
      <c r="HM136" s="16"/>
      <c r="HN136" s="16"/>
      <c r="HO136" s="16"/>
      <c r="HP136" s="16"/>
      <c r="HQ136" s="16"/>
      <c r="HR136" s="16"/>
      <c r="HS136" s="16"/>
      <c r="HT136" s="16"/>
      <c r="HU136" s="16"/>
      <c r="HV136" s="16"/>
      <c r="HW136" s="16"/>
      <c r="HX136" s="16"/>
      <c r="HY136" s="16"/>
      <c r="HZ136" s="16"/>
      <c r="IA136" s="16"/>
      <c r="IB136" s="16"/>
      <c r="IC136" s="16"/>
      <c r="ID136" s="16"/>
      <c r="IE136" s="16"/>
      <c r="IF136" s="16"/>
      <c r="IG136" s="16"/>
      <c r="IH136" s="16"/>
      <c r="II136" s="16"/>
      <c r="IJ136" s="16"/>
      <c r="IK136" s="16"/>
      <c r="IL136" s="16"/>
      <c r="IM136" s="16"/>
      <c r="IN136" s="16"/>
      <c r="IO136" s="16"/>
      <c r="IP136" s="16"/>
      <c r="IQ136" s="16"/>
      <c r="IR136" s="16"/>
      <c r="IS136" s="16"/>
      <c r="IT136" s="16"/>
      <c r="IU136" s="16"/>
      <c r="IV136" s="16"/>
      <c r="IW136" s="16"/>
      <c r="IX136" s="16"/>
      <c r="IY136" s="16"/>
      <c r="IZ136" s="16"/>
      <c r="JA136" s="16"/>
      <c r="JB136" s="16"/>
      <c r="JC136" s="16"/>
      <c r="JD136" s="16"/>
      <c r="JE136" s="16"/>
      <c r="JF136" s="16"/>
      <c r="JG136" s="16"/>
      <c r="JH136" s="16"/>
      <c r="JI136" s="16"/>
      <c r="JJ136" s="16"/>
      <c r="JK136" s="16"/>
      <c r="JL136" s="16"/>
      <c r="JM136" s="16"/>
      <c r="JN136" s="16"/>
    </row>
    <row r="137" spans="2:274" ht="12.75" customHeight="1" x14ac:dyDescent="0.25">
      <c r="B137" s="3"/>
      <c r="C137" s="3"/>
      <c r="D137" s="3"/>
      <c r="E137" s="3"/>
      <c r="F137" s="3"/>
      <c r="G137" s="3"/>
      <c r="H137" s="3"/>
      <c r="I137" s="3"/>
      <c r="J137" s="3"/>
      <c r="K137" s="17"/>
      <c r="L137" s="17"/>
      <c r="M137" s="17"/>
      <c r="N137" s="17"/>
      <c r="O137" s="17"/>
      <c r="P137" s="17"/>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6"/>
      <c r="EK137" s="16"/>
      <c r="EL137" s="16"/>
      <c r="EM137" s="16"/>
      <c r="EN137" s="16"/>
      <c r="EO137" s="16"/>
      <c r="EP137" s="16"/>
      <c r="EQ137" s="16"/>
      <c r="ER137" s="16"/>
      <c r="ES137" s="16"/>
      <c r="ET137" s="16"/>
      <c r="EU137" s="16"/>
      <c r="EV137" s="16"/>
      <c r="EW137" s="16"/>
      <c r="EX137" s="16"/>
      <c r="EY137" s="16"/>
      <c r="EZ137" s="16"/>
      <c r="FA137" s="16"/>
      <c r="FB137" s="16"/>
      <c r="FC137" s="16"/>
      <c r="FD137" s="16"/>
      <c r="FE137" s="16"/>
      <c r="FF137" s="16"/>
      <c r="FG137" s="16"/>
      <c r="FH137" s="16"/>
      <c r="FI137" s="16"/>
      <c r="FJ137" s="16"/>
      <c r="FK137" s="16"/>
      <c r="FL137" s="16"/>
      <c r="FM137" s="16"/>
      <c r="FN137" s="16"/>
      <c r="FO137" s="16"/>
      <c r="FP137" s="16"/>
      <c r="FQ137" s="16"/>
      <c r="FR137" s="16"/>
      <c r="FS137" s="16"/>
      <c r="FT137" s="16"/>
      <c r="FU137" s="16"/>
      <c r="FV137" s="16"/>
      <c r="FW137" s="16"/>
      <c r="FX137" s="16"/>
      <c r="FY137" s="16"/>
      <c r="FZ137" s="16"/>
      <c r="GA137" s="16"/>
      <c r="GB137" s="16"/>
      <c r="GC137" s="16"/>
      <c r="GD137" s="16"/>
      <c r="GE137" s="16"/>
      <c r="GF137" s="16"/>
      <c r="GG137" s="16"/>
      <c r="GH137" s="16"/>
      <c r="GI137" s="16"/>
      <c r="GJ137" s="16"/>
      <c r="GK137" s="16"/>
      <c r="GL137" s="16"/>
      <c r="GM137" s="16"/>
      <c r="GN137" s="16"/>
      <c r="GO137" s="16"/>
      <c r="GP137" s="16"/>
      <c r="GQ137" s="16"/>
      <c r="GR137" s="16"/>
      <c r="GS137" s="16"/>
      <c r="GT137" s="16"/>
      <c r="GU137" s="16"/>
      <c r="GV137" s="16"/>
      <c r="GW137" s="16"/>
      <c r="GX137" s="16"/>
      <c r="GY137" s="16"/>
      <c r="GZ137" s="16"/>
      <c r="HA137" s="16"/>
      <c r="HB137" s="16"/>
      <c r="HC137" s="16"/>
      <c r="HD137" s="16"/>
      <c r="HE137" s="16"/>
      <c r="HF137" s="16"/>
      <c r="HG137" s="16"/>
      <c r="HH137" s="16"/>
      <c r="HI137" s="16"/>
      <c r="HJ137" s="16"/>
      <c r="HK137" s="16"/>
      <c r="HL137" s="16"/>
      <c r="HM137" s="16"/>
      <c r="HN137" s="16"/>
      <c r="HO137" s="16"/>
      <c r="HP137" s="16"/>
      <c r="HQ137" s="16"/>
      <c r="HR137" s="16"/>
      <c r="HS137" s="16"/>
      <c r="HT137" s="16"/>
      <c r="HU137" s="16"/>
      <c r="HV137" s="16"/>
      <c r="HW137" s="16"/>
      <c r="HX137" s="16"/>
      <c r="HY137" s="16"/>
      <c r="HZ137" s="16"/>
      <c r="IA137" s="16"/>
      <c r="IB137" s="16"/>
      <c r="IC137" s="16"/>
      <c r="ID137" s="16"/>
      <c r="IE137" s="16"/>
      <c r="IF137" s="16"/>
      <c r="IG137" s="16"/>
      <c r="IH137" s="16"/>
      <c r="II137" s="16"/>
      <c r="IJ137" s="16"/>
      <c r="IK137" s="16"/>
      <c r="IL137" s="16"/>
      <c r="IM137" s="16"/>
      <c r="IN137" s="16"/>
      <c r="IO137" s="16"/>
      <c r="IP137" s="16"/>
      <c r="IQ137" s="16"/>
      <c r="IR137" s="16"/>
      <c r="IS137" s="16"/>
      <c r="IT137" s="16"/>
      <c r="IU137" s="16"/>
      <c r="IV137" s="16"/>
      <c r="IW137" s="16"/>
      <c r="IX137" s="16"/>
      <c r="IY137" s="16"/>
      <c r="IZ137" s="16"/>
      <c r="JA137" s="16"/>
      <c r="JB137" s="16"/>
      <c r="JC137" s="16"/>
      <c r="JD137" s="16"/>
      <c r="JE137" s="16"/>
      <c r="JF137" s="16"/>
      <c r="JG137" s="16"/>
      <c r="JH137" s="16"/>
      <c r="JI137" s="16"/>
      <c r="JJ137" s="16"/>
      <c r="JK137" s="16"/>
      <c r="JL137" s="16"/>
      <c r="JM137" s="16"/>
      <c r="JN137" s="16"/>
    </row>
    <row r="138" spans="2:274" ht="12.75" customHeight="1" x14ac:dyDescent="0.25">
      <c r="B138" s="3"/>
      <c r="C138" s="3"/>
      <c r="D138" s="3"/>
      <c r="E138" s="3"/>
      <c r="F138" s="3"/>
      <c r="G138" s="3"/>
      <c r="H138" s="3"/>
      <c r="I138" s="3"/>
      <c r="J138" s="3"/>
      <c r="K138" s="17"/>
      <c r="L138" s="17"/>
      <c r="M138" s="17"/>
      <c r="N138" s="17"/>
      <c r="O138" s="17"/>
      <c r="P138" s="17"/>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c r="EK138" s="16"/>
      <c r="EL138" s="16"/>
      <c r="EM138" s="16"/>
      <c r="EN138" s="16"/>
      <c r="EO138" s="16"/>
      <c r="EP138" s="16"/>
      <c r="EQ138" s="16"/>
      <c r="ER138" s="16"/>
      <c r="ES138" s="16"/>
      <c r="ET138" s="16"/>
      <c r="EU138" s="16"/>
      <c r="EV138" s="16"/>
      <c r="EW138" s="16"/>
      <c r="EX138" s="16"/>
      <c r="EY138" s="16"/>
      <c r="EZ138" s="16"/>
      <c r="FA138" s="16"/>
      <c r="FB138" s="16"/>
      <c r="FC138" s="16"/>
      <c r="FD138" s="16"/>
      <c r="FE138" s="16"/>
      <c r="FF138" s="16"/>
      <c r="FG138" s="16"/>
      <c r="FH138" s="16"/>
      <c r="FI138" s="16"/>
      <c r="FJ138" s="16"/>
      <c r="FK138" s="16"/>
      <c r="FL138" s="16"/>
      <c r="FM138" s="16"/>
      <c r="FN138" s="16"/>
      <c r="FO138" s="16"/>
      <c r="FP138" s="16"/>
      <c r="FQ138" s="16"/>
      <c r="FR138" s="16"/>
      <c r="FS138" s="16"/>
      <c r="FT138" s="16"/>
      <c r="FU138" s="16"/>
      <c r="FV138" s="16"/>
      <c r="FW138" s="16"/>
      <c r="FX138" s="16"/>
      <c r="FY138" s="16"/>
      <c r="FZ138" s="16"/>
      <c r="GA138" s="16"/>
      <c r="GB138" s="16"/>
      <c r="GC138" s="16"/>
      <c r="GD138" s="16"/>
      <c r="GE138" s="16"/>
      <c r="GF138" s="16"/>
      <c r="GG138" s="16"/>
      <c r="GH138" s="16"/>
      <c r="GI138" s="16"/>
      <c r="GJ138" s="16"/>
      <c r="GK138" s="16"/>
      <c r="GL138" s="16"/>
      <c r="GM138" s="16"/>
      <c r="GN138" s="16"/>
      <c r="GO138" s="16"/>
      <c r="GP138" s="16"/>
      <c r="GQ138" s="16"/>
      <c r="GR138" s="16"/>
      <c r="GS138" s="16"/>
      <c r="GT138" s="16"/>
      <c r="GU138" s="16"/>
      <c r="GV138" s="16"/>
      <c r="GW138" s="16"/>
      <c r="GX138" s="16"/>
      <c r="GY138" s="16"/>
      <c r="GZ138" s="16"/>
      <c r="HA138" s="16"/>
      <c r="HB138" s="16"/>
      <c r="HC138" s="16"/>
      <c r="HD138" s="16"/>
      <c r="HE138" s="16"/>
      <c r="HF138" s="16"/>
      <c r="HG138" s="16"/>
      <c r="HH138" s="16"/>
      <c r="HI138" s="16"/>
      <c r="HJ138" s="16"/>
      <c r="HK138" s="16"/>
      <c r="HL138" s="16"/>
      <c r="HM138" s="16"/>
      <c r="HN138" s="16"/>
      <c r="HO138" s="16"/>
      <c r="HP138" s="16"/>
      <c r="HQ138" s="16"/>
      <c r="HR138" s="16"/>
      <c r="HS138" s="16"/>
      <c r="HT138" s="16"/>
      <c r="HU138" s="16"/>
      <c r="HV138" s="16"/>
      <c r="HW138" s="16"/>
      <c r="HX138" s="16"/>
      <c r="HY138" s="16"/>
      <c r="HZ138" s="16"/>
      <c r="IA138" s="16"/>
      <c r="IB138" s="16"/>
      <c r="IC138" s="16"/>
      <c r="ID138" s="16"/>
      <c r="IE138" s="16"/>
      <c r="IF138" s="16"/>
      <c r="IG138" s="16"/>
      <c r="IH138" s="16"/>
      <c r="II138" s="16"/>
      <c r="IJ138" s="16"/>
      <c r="IK138" s="16"/>
      <c r="IL138" s="16"/>
      <c r="IM138" s="16"/>
      <c r="IN138" s="16"/>
      <c r="IO138" s="16"/>
      <c r="IP138" s="16"/>
      <c r="IQ138" s="16"/>
      <c r="IR138" s="16"/>
      <c r="IS138" s="16"/>
      <c r="IT138" s="16"/>
      <c r="IU138" s="16"/>
      <c r="IV138" s="16"/>
      <c r="IW138" s="16"/>
      <c r="IX138" s="16"/>
      <c r="IY138" s="16"/>
      <c r="IZ138" s="16"/>
      <c r="JA138" s="16"/>
      <c r="JB138" s="16"/>
      <c r="JC138" s="16"/>
      <c r="JD138" s="16"/>
      <c r="JE138" s="16"/>
      <c r="JF138" s="16"/>
      <c r="JG138" s="16"/>
      <c r="JH138" s="16"/>
      <c r="JI138" s="16"/>
      <c r="JJ138" s="16"/>
      <c r="JK138" s="16"/>
      <c r="JL138" s="16"/>
      <c r="JM138" s="16"/>
      <c r="JN138" s="16"/>
    </row>
    <row r="139" spans="2:274" ht="12.75" customHeight="1" x14ac:dyDescent="0.25">
      <c r="B139" s="3"/>
      <c r="C139" s="3"/>
      <c r="D139" s="3"/>
      <c r="E139" s="3"/>
      <c r="F139" s="3"/>
      <c r="G139" s="3"/>
      <c r="H139" s="3"/>
      <c r="I139" s="3"/>
      <c r="J139" s="3"/>
      <c r="K139" s="17"/>
      <c r="L139" s="17"/>
      <c r="M139" s="17"/>
      <c r="N139" s="17"/>
      <c r="O139" s="17"/>
      <c r="P139" s="17"/>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6"/>
      <c r="EF139" s="16"/>
      <c r="EG139" s="16"/>
      <c r="EH139" s="16"/>
      <c r="EI139" s="16"/>
      <c r="EJ139" s="16"/>
      <c r="EK139" s="16"/>
      <c r="EL139" s="16"/>
      <c r="EM139" s="16"/>
      <c r="EN139" s="16"/>
      <c r="EO139" s="16"/>
      <c r="EP139" s="16"/>
      <c r="EQ139" s="16"/>
      <c r="ER139" s="16"/>
      <c r="ES139" s="16"/>
      <c r="ET139" s="16"/>
      <c r="EU139" s="16"/>
      <c r="EV139" s="16"/>
      <c r="EW139" s="16"/>
      <c r="EX139" s="16"/>
      <c r="EY139" s="16"/>
      <c r="EZ139" s="16"/>
      <c r="FA139" s="16"/>
      <c r="FB139" s="16"/>
      <c r="FC139" s="16"/>
      <c r="FD139" s="16"/>
      <c r="FE139" s="16"/>
      <c r="FF139" s="16"/>
      <c r="FG139" s="16"/>
      <c r="FH139" s="16"/>
      <c r="FI139" s="16"/>
      <c r="FJ139" s="16"/>
      <c r="FK139" s="16"/>
      <c r="FL139" s="16"/>
      <c r="FM139" s="16"/>
      <c r="FN139" s="16"/>
      <c r="FO139" s="16"/>
      <c r="FP139" s="16"/>
      <c r="FQ139" s="16"/>
      <c r="FR139" s="16"/>
      <c r="FS139" s="16"/>
      <c r="FT139" s="16"/>
      <c r="FU139" s="16"/>
      <c r="FV139" s="16"/>
      <c r="FW139" s="16"/>
      <c r="FX139" s="16"/>
      <c r="FY139" s="16"/>
      <c r="FZ139" s="16"/>
      <c r="GA139" s="16"/>
      <c r="GB139" s="16"/>
      <c r="GC139" s="16"/>
      <c r="GD139" s="16"/>
      <c r="GE139" s="16"/>
      <c r="GF139" s="16"/>
      <c r="GG139" s="16"/>
      <c r="GH139" s="16"/>
      <c r="GI139" s="16"/>
      <c r="GJ139" s="16"/>
      <c r="GK139" s="16"/>
      <c r="GL139" s="16"/>
      <c r="GM139" s="16"/>
      <c r="GN139" s="16"/>
      <c r="GO139" s="16"/>
      <c r="GP139" s="16"/>
      <c r="GQ139" s="16"/>
      <c r="GR139" s="16"/>
      <c r="GS139" s="16"/>
      <c r="GT139" s="16"/>
      <c r="GU139" s="16"/>
      <c r="GV139" s="16"/>
      <c r="GW139" s="16"/>
      <c r="GX139" s="16"/>
      <c r="GY139" s="16"/>
      <c r="GZ139" s="16"/>
      <c r="HA139" s="16"/>
      <c r="HB139" s="16"/>
      <c r="HC139" s="16"/>
      <c r="HD139" s="16"/>
      <c r="HE139" s="16"/>
      <c r="HF139" s="16"/>
      <c r="HG139" s="16"/>
      <c r="HH139" s="16"/>
      <c r="HI139" s="16"/>
      <c r="HJ139" s="16"/>
      <c r="HK139" s="16"/>
      <c r="HL139" s="16"/>
      <c r="HM139" s="16"/>
      <c r="HN139" s="16"/>
      <c r="HO139" s="16"/>
      <c r="HP139" s="16"/>
      <c r="HQ139" s="16"/>
      <c r="HR139" s="16"/>
      <c r="HS139" s="16"/>
      <c r="HT139" s="16"/>
      <c r="HU139" s="16"/>
      <c r="HV139" s="16"/>
      <c r="HW139" s="16"/>
      <c r="HX139" s="16"/>
      <c r="HY139" s="16"/>
      <c r="HZ139" s="16"/>
      <c r="IA139" s="16"/>
      <c r="IB139" s="16"/>
      <c r="IC139" s="16"/>
      <c r="ID139" s="16"/>
      <c r="IE139" s="16"/>
      <c r="IF139" s="16"/>
      <c r="IG139" s="16"/>
      <c r="IH139" s="16"/>
      <c r="II139" s="16"/>
      <c r="IJ139" s="16"/>
      <c r="IK139" s="16"/>
      <c r="IL139" s="16"/>
      <c r="IM139" s="16"/>
      <c r="IN139" s="16"/>
      <c r="IO139" s="16"/>
      <c r="IP139" s="16"/>
      <c r="IQ139" s="16"/>
      <c r="IR139" s="16"/>
      <c r="IS139" s="16"/>
      <c r="IT139" s="16"/>
      <c r="IU139" s="16"/>
      <c r="IV139" s="16"/>
      <c r="IW139" s="16"/>
      <c r="IX139" s="16"/>
      <c r="IY139" s="16"/>
      <c r="IZ139" s="16"/>
      <c r="JA139" s="16"/>
      <c r="JB139" s="16"/>
      <c r="JC139" s="16"/>
      <c r="JD139" s="16"/>
      <c r="JE139" s="16"/>
      <c r="JF139" s="16"/>
      <c r="JG139" s="16"/>
      <c r="JH139" s="16"/>
      <c r="JI139" s="16"/>
      <c r="JJ139" s="16"/>
      <c r="JK139" s="16"/>
      <c r="JL139" s="16"/>
      <c r="JM139" s="16"/>
      <c r="JN139" s="16"/>
    </row>
    <row r="140" spans="2:274" ht="12.75" customHeight="1" x14ac:dyDescent="0.25">
      <c r="B140" s="3"/>
      <c r="C140" s="3"/>
      <c r="D140" s="3"/>
      <c r="E140" s="3"/>
      <c r="F140" s="3"/>
      <c r="G140" s="3"/>
      <c r="H140" s="3"/>
      <c r="I140" s="3"/>
      <c r="J140" s="3"/>
      <c r="K140" s="17"/>
      <c r="L140" s="17"/>
      <c r="M140" s="17"/>
      <c r="N140" s="17"/>
      <c r="O140" s="17"/>
      <c r="P140" s="17"/>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6"/>
      <c r="EH140" s="16"/>
      <c r="EI140" s="16"/>
      <c r="EJ140" s="16"/>
      <c r="EK140" s="16"/>
      <c r="EL140" s="16"/>
      <c r="EM140" s="16"/>
      <c r="EN140" s="16"/>
      <c r="EO140" s="16"/>
      <c r="EP140" s="16"/>
      <c r="EQ140" s="16"/>
      <c r="ER140" s="16"/>
      <c r="ES140" s="16"/>
      <c r="ET140" s="16"/>
      <c r="EU140" s="16"/>
      <c r="EV140" s="16"/>
      <c r="EW140" s="16"/>
      <c r="EX140" s="16"/>
      <c r="EY140" s="16"/>
      <c r="EZ140" s="16"/>
      <c r="FA140" s="16"/>
      <c r="FB140" s="16"/>
      <c r="FC140" s="16"/>
      <c r="FD140" s="16"/>
      <c r="FE140" s="16"/>
      <c r="FF140" s="16"/>
      <c r="FG140" s="16"/>
      <c r="FH140" s="16"/>
      <c r="FI140" s="16"/>
      <c r="FJ140" s="16"/>
      <c r="FK140" s="16"/>
      <c r="FL140" s="16"/>
      <c r="FM140" s="16"/>
      <c r="FN140" s="16"/>
      <c r="FO140" s="16"/>
      <c r="FP140" s="16"/>
      <c r="FQ140" s="16"/>
      <c r="FR140" s="16"/>
      <c r="FS140" s="16"/>
      <c r="FT140" s="16"/>
      <c r="FU140" s="16"/>
      <c r="FV140" s="16"/>
      <c r="FW140" s="16"/>
      <c r="FX140" s="16"/>
      <c r="FY140" s="16"/>
      <c r="FZ140" s="16"/>
      <c r="GA140" s="16"/>
      <c r="GB140" s="16"/>
      <c r="GC140" s="16"/>
      <c r="GD140" s="16"/>
      <c r="GE140" s="16"/>
      <c r="GF140" s="16"/>
      <c r="GG140" s="16"/>
      <c r="GH140" s="16"/>
      <c r="GI140" s="16"/>
      <c r="GJ140" s="16"/>
      <c r="GK140" s="16"/>
      <c r="GL140" s="16"/>
      <c r="GM140" s="16"/>
      <c r="GN140" s="16"/>
      <c r="GO140" s="16"/>
      <c r="GP140" s="16"/>
      <c r="GQ140" s="16"/>
      <c r="GR140" s="16"/>
      <c r="GS140" s="16"/>
      <c r="GT140" s="16"/>
      <c r="GU140" s="16"/>
      <c r="GV140" s="16"/>
      <c r="GW140" s="16"/>
      <c r="GX140" s="16"/>
      <c r="GY140" s="16"/>
      <c r="GZ140" s="16"/>
      <c r="HA140" s="16"/>
      <c r="HB140" s="16"/>
      <c r="HC140" s="16"/>
      <c r="HD140" s="16"/>
      <c r="HE140" s="16"/>
      <c r="HF140" s="16"/>
      <c r="HG140" s="16"/>
      <c r="HH140" s="16"/>
      <c r="HI140" s="16"/>
      <c r="HJ140" s="16"/>
      <c r="HK140" s="16"/>
      <c r="HL140" s="16"/>
      <c r="HM140" s="16"/>
      <c r="HN140" s="16"/>
      <c r="HO140" s="16"/>
      <c r="HP140" s="16"/>
      <c r="HQ140" s="16"/>
      <c r="HR140" s="16"/>
      <c r="HS140" s="16"/>
      <c r="HT140" s="16"/>
      <c r="HU140" s="16"/>
      <c r="HV140" s="16"/>
      <c r="HW140" s="16"/>
      <c r="HX140" s="16"/>
      <c r="HY140" s="16"/>
      <c r="HZ140" s="16"/>
      <c r="IA140" s="16"/>
      <c r="IB140" s="16"/>
      <c r="IC140" s="16"/>
      <c r="ID140" s="16"/>
      <c r="IE140" s="16"/>
      <c r="IF140" s="16"/>
      <c r="IG140" s="16"/>
      <c r="IH140" s="16"/>
      <c r="II140" s="16"/>
      <c r="IJ140" s="16"/>
      <c r="IK140" s="16"/>
      <c r="IL140" s="16"/>
      <c r="IM140" s="16"/>
      <c r="IN140" s="16"/>
      <c r="IO140" s="16"/>
      <c r="IP140" s="16"/>
      <c r="IQ140" s="16"/>
      <c r="IR140" s="16"/>
      <c r="IS140" s="16"/>
      <c r="IT140" s="16"/>
      <c r="IU140" s="16"/>
      <c r="IV140" s="16"/>
      <c r="IW140" s="16"/>
      <c r="IX140" s="16"/>
      <c r="IY140" s="16"/>
      <c r="IZ140" s="16"/>
      <c r="JA140" s="16"/>
      <c r="JB140" s="16"/>
      <c r="JC140" s="16"/>
      <c r="JD140" s="16"/>
      <c r="JE140" s="16"/>
      <c r="JF140" s="16"/>
      <c r="JG140" s="16"/>
      <c r="JH140" s="16"/>
      <c r="JI140" s="16"/>
      <c r="JJ140" s="16"/>
      <c r="JK140" s="16"/>
      <c r="JL140" s="16"/>
      <c r="JM140" s="16"/>
      <c r="JN140" s="16"/>
    </row>
    <row r="141" spans="2:274" ht="12.75" customHeight="1" x14ac:dyDescent="0.25">
      <c r="B141" s="3"/>
      <c r="C141" s="3"/>
      <c r="D141" s="3"/>
      <c r="E141" s="3"/>
      <c r="F141" s="3"/>
      <c r="G141" s="3"/>
      <c r="H141" s="3"/>
      <c r="I141" s="3"/>
      <c r="J141" s="3"/>
      <c r="K141" s="17"/>
      <c r="L141" s="17"/>
      <c r="M141" s="17"/>
      <c r="N141" s="17"/>
      <c r="O141" s="17"/>
      <c r="P141" s="17"/>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16"/>
      <c r="ED141" s="16"/>
      <c r="EE141" s="16"/>
      <c r="EF141" s="16"/>
      <c r="EG141" s="16"/>
      <c r="EH141" s="16"/>
      <c r="EI141" s="16"/>
      <c r="EJ141" s="16"/>
      <c r="EK141" s="16"/>
      <c r="EL141" s="16"/>
      <c r="EM141" s="16"/>
      <c r="EN141" s="16"/>
      <c r="EO141" s="16"/>
      <c r="EP141" s="16"/>
      <c r="EQ141" s="16"/>
      <c r="ER141" s="16"/>
      <c r="ES141" s="16"/>
      <c r="ET141" s="16"/>
      <c r="EU141" s="16"/>
      <c r="EV141" s="16"/>
      <c r="EW141" s="16"/>
      <c r="EX141" s="16"/>
      <c r="EY141" s="16"/>
      <c r="EZ141" s="16"/>
      <c r="FA141" s="16"/>
      <c r="FB141" s="16"/>
      <c r="FC141" s="16"/>
      <c r="FD141" s="16"/>
      <c r="FE141" s="16"/>
      <c r="FF141" s="16"/>
      <c r="FG141" s="16"/>
      <c r="FH141" s="16"/>
      <c r="FI141" s="16"/>
      <c r="FJ141" s="16"/>
      <c r="FK141" s="16"/>
      <c r="FL141" s="16"/>
      <c r="FM141" s="16"/>
      <c r="FN141" s="16"/>
      <c r="FO141" s="16"/>
      <c r="FP141" s="16"/>
      <c r="FQ141" s="16"/>
      <c r="FR141" s="16"/>
      <c r="FS141" s="16"/>
      <c r="FT141" s="16"/>
      <c r="FU141" s="16"/>
      <c r="FV141" s="16"/>
      <c r="FW141" s="16"/>
      <c r="FX141" s="16"/>
      <c r="FY141" s="16"/>
      <c r="FZ141" s="16"/>
      <c r="GA141" s="16"/>
      <c r="GB141" s="16"/>
      <c r="GC141" s="16"/>
      <c r="GD141" s="16"/>
      <c r="GE141" s="16"/>
      <c r="GF141" s="16"/>
      <c r="GG141" s="16"/>
      <c r="GH141" s="16"/>
      <c r="GI141" s="16"/>
      <c r="GJ141" s="16"/>
      <c r="GK141" s="16"/>
      <c r="GL141" s="16"/>
      <c r="GM141" s="16"/>
      <c r="GN141" s="16"/>
      <c r="GO141" s="16"/>
      <c r="GP141" s="16"/>
      <c r="GQ141" s="16"/>
      <c r="GR141" s="16"/>
      <c r="GS141" s="16"/>
      <c r="GT141" s="16"/>
      <c r="GU141" s="16"/>
      <c r="GV141" s="16"/>
      <c r="GW141" s="16"/>
      <c r="GX141" s="16"/>
      <c r="GY141" s="16"/>
      <c r="GZ141" s="16"/>
      <c r="HA141" s="16"/>
      <c r="HB141" s="16"/>
      <c r="HC141" s="16"/>
      <c r="HD141" s="16"/>
      <c r="HE141" s="16"/>
      <c r="HF141" s="16"/>
      <c r="HG141" s="16"/>
      <c r="HH141" s="16"/>
      <c r="HI141" s="16"/>
      <c r="HJ141" s="16"/>
      <c r="HK141" s="16"/>
      <c r="HL141" s="16"/>
      <c r="HM141" s="16"/>
      <c r="HN141" s="16"/>
      <c r="HO141" s="16"/>
      <c r="HP141" s="16"/>
      <c r="HQ141" s="16"/>
      <c r="HR141" s="16"/>
      <c r="HS141" s="16"/>
      <c r="HT141" s="16"/>
      <c r="HU141" s="16"/>
      <c r="HV141" s="16"/>
      <c r="HW141" s="16"/>
      <c r="HX141" s="16"/>
      <c r="HY141" s="16"/>
      <c r="HZ141" s="16"/>
      <c r="IA141" s="16"/>
      <c r="IB141" s="16"/>
      <c r="IC141" s="16"/>
      <c r="ID141" s="16"/>
      <c r="IE141" s="16"/>
      <c r="IF141" s="16"/>
      <c r="IG141" s="16"/>
      <c r="IH141" s="16"/>
      <c r="II141" s="16"/>
      <c r="IJ141" s="16"/>
      <c r="IK141" s="16"/>
      <c r="IL141" s="16"/>
      <c r="IM141" s="16"/>
      <c r="IN141" s="16"/>
      <c r="IO141" s="16"/>
      <c r="IP141" s="16"/>
      <c r="IQ141" s="16"/>
      <c r="IR141" s="16"/>
      <c r="IS141" s="16"/>
      <c r="IT141" s="16"/>
      <c r="IU141" s="16"/>
      <c r="IV141" s="16"/>
      <c r="IW141" s="16"/>
      <c r="IX141" s="16"/>
      <c r="IY141" s="16"/>
      <c r="IZ141" s="16"/>
      <c r="JA141" s="16"/>
      <c r="JB141" s="16"/>
      <c r="JC141" s="16"/>
      <c r="JD141" s="16"/>
      <c r="JE141" s="16"/>
      <c r="JF141" s="16"/>
      <c r="JG141" s="16"/>
      <c r="JH141" s="16"/>
      <c r="JI141" s="16"/>
      <c r="JJ141" s="16"/>
      <c r="JK141" s="16"/>
      <c r="JL141" s="16"/>
      <c r="JM141" s="16"/>
      <c r="JN141" s="16"/>
    </row>
    <row r="142" spans="2:274" ht="12.75" customHeight="1" x14ac:dyDescent="0.25">
      <c r="B142" s="3"/>
      <c r="C142" s="3"/>
      <c r="D142" s="3"/>
      <c r="E142" s="3"/>
      <c r="F142" s="3"/>
      <c r="G142" s="3"/>
      <c r="H142" s="3"/>
      <c r="I142" s="3"/>
      <c r="J142" s="3"/>
      <c r="K142" s="17"/>
      <c r="L142" s="17"/>
      <c r="M142" s="17"/>
      <c r="N142" s="17"/>
      <c r="O142" s="17"/>
      <c r="P142" s="17"/>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c r="EQ142" s="16"/>
      <c r="ER142" s="16"/>
      <c r="ES142" s="16"/>
      <c r="ET142" s="16"/>
      <c r="EU142" s="16"/>
      <c r="EV142" s="16"/>
      <c r="EW142" s="16"/>
      <c r="EX142" s="16"/>
      <c r="EY142" s="16"/>
      <c r="EZ142" s="16"/>
      <c r="FA142" s="16"/>
      <c r="FB142" s="16"/>
      <c r="FC142" s="16"/>
      <c r="FD142" s="16"/>
      <c r="FE142" s="16"/>
      <c r="FF142" s="16"/>
      <c r="FG142" s="16"/>
      <c r="FH142" s="16"/>
      <c r="FI142" s="16"/>
      <c r="FJ142" s="16"/>
      <c r="FK142" s="16"/>
      <c r="FL142" s="16"/>
      <c r="FM142" s="16"/>
      <c r="FN142" s="16"/>
      <c r="FO142" s="16"/>
      <c r="FP142" s="16"/>
      <c r="FQ142" s="16"/>
      <c r="FR142" s="16"/>
      <c r="FS142" s="16"/>
      <c r="FT142" s="16"/>
      <c r="FU142" s="16"/>
      <c r="FV142" s="16"/>
      <c r="FW142" s="16"/>
      <c r="FX142" s="16"/>
      <c r="FY142" s="16"/>
      <c r="FZ142" s="16"/>
      <c r="GA142" s="16"/>
      <c r="GB142" s="16"/>
      <c r="GC142" s="16"/>
      <c r="GD142" s="16"/>
      <c r="GE142" s="16"/>
      <c r="GF142" s="16"/>
      <c r="GG142" s="16"/>
      <c r="GH142" s="16"/>
      <c r="GI142" s="16"/>
      <c r="GJ142" s="16"/>
      <c r="GK142" s="16"/>
      <c r="GL142" s="16"/>
      <c r="GM142" s="16"/>
      <c r="GN142" s="16"/>
      <c r="GO142" s="16"/>
      <c r="GP142" s="16"/>
      <c r="GQ142" s="16"/>
      <c r="GR142" s="16"/>
      <c r="GS142" s="16"/>
      <c r="GT142" s="16"/>
      <c r="GU142" s="16"/>
      <c r="GV142" s="16"/>
      <c r="GW142" s="16"/>
      <c r="GX142" s="16"/>
      <c r="GY142" s="16"/>
      <c r="GZ142" s="16"/>
      <c r="HA142" s="16"/>
      <c r="HB142" s="16"/>
      <c r="HC142" s="16"/>
      <c r="HD142" s="16"/>
      <c r="HE142" s="16"/>
      <c r="HF142" s="16"/>
      <c r="HG142" s="16"/>
      <c r="HH142" s="16"/>
      <c r="HI142" s="16"/>
      <c r="HJ142" s="16"/>
      <c r="HK142" s="16"/>
      <c r="HL142" s="16"/>
      <c r="HM142" s="16"/>
      <c r="HN142" s="16"/>
      <c r="HO142" s="16"/>
      <c r="HP142" s="16"/>
      <c r="HQ142" s="16"/>
      <c r="HR142" s="16"/>
      <c r="HS142" s="16"/>
      <c r="HT142" s="16"/>
      <c r="HU142" s="16"/>
      <c r="HV142" s="16"/>
      <c r="HW142" s="16"/>
      <c r="HX142" s="16"/>
      <c r="HY142" s="16"/>
      <c r="HZ142" s="16"/>
      <c r="IA142" s="16"/>
      <c r="IB142" s="16"/>
      <c r="IC142" s="16"/>
      <c r="ID142" s="16"/>
      <c r="IE142" s="16"/>
      <c r="IF142" s="16"/>
      <c r="IG142" s="16"/>
      <c r="IH142" s="16"/>
      <c r="II142" s="16"/>
      <c r="IJ142" s="16"/>
      <c r="IK142" s="16"/>
      <c r="IL142" s="16"/>
      <c r="IM142" s="16"/>
      <c r="IN142" s="16"/>
      <c r="IO142" s="16"/>
      <c r="IP142" s="16"/>
      <c r="IQ142" s="16"/>
      <c r="IR142" s="16"/>
      <c r="IS142" s="16"/>
      <c r="IT142" s="16"/>
      <c r="IU142" s="16"/>
      <c r="IV142" s="16"/>
      <c r="IW142" s="16"/>
      <c r="IX142" s="16"/>
      <c r="IY142" s="16"/>
      <c r="IZ142" s="16"/>
      <c r="JA142" s="16"/>
      <c r="JB142" s="16"/>
      <c r="JC142" s="16"/>
      <c r="JD142" s="16"/>
      <c r="JE142" s="16"/>
      <c r="JF142" s="16"/>
      <c r="JG142" s="16"/>
      <c r="JH142" s="16"/>
      <c r="JI142" s="16"/>
      <c r="JJ142" s="16"/>
      <c r="JK142" s="16"/>
      <c r="JL142" s="16"/>
      <c r="JM142" s="16"/>
      <c r="JN142" s="16"/>
    </row>
    <row r="143" spans="2:274" ht="12.75" customHeight="1" x14ac:dyDescent="0.25">
      <c r="B143" s="3"/>
      <c r="C143" s="3"/>
      <c r="D143" s="3"/>
      <c r="E143" s="3"/>
      <c r="F143" s="3"/>
      <c r="G143" s="3"/>
      <c r="H143" s="3"/>
      <c r="I143" s="3"/>
      <c r="J143" s="3"/>
      <c r="K143" s="17"/>
      <c r="L143" s="17"/>
      <c r="M143" s="17"/>
      <c r="N143" s="17"/>
      <c r="O143" s="17"/>
      <c r="P143" s="17"/>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6"/>
      <c r="EF143" s="16"/>
      <c r="EG143" s="16"/>
      <c r="EH143" s="16"/>
      <c r="EI143" s="16"/>
      <c r="EJ143" s="16"/>
      <c r="EK143" s="16"/>
      <c r="EL143" s="16"/>
      <c r="EM143" s="16"/>
      <c r="EN143" s="16"/>
      <c r="EO143" s="16"/>
      <c r="EP143" s="16"/>
      <c r="EQ143" s="16"/>
      <c r="ER143" s="16"/>
      <c r="ES143" s="16"/>
      <c r="ET143" s="16"/>
      <c r="EU143" s="16"/>
      <c r="EV143" s="16"/>
      <c r="EW143" s="16"/>
      <c r="EX143" s="16"/>
      <c r="EY143" s="16"/>
      <c r="EZ143" s="16"/>
      <c r="FA143" s="16"/>
      <c r="FB143" s="16"/>
      <c r="FC143" s="16"/>
      <c r="FD143" s="16"/>
      <c r="FE143" s="16"/>
      <c r="FF143" s="16"/>
      <c r="FG143" s="16"/>
      <c r="FH143" s="16"/>
      <c r="FI143" s="16"/>
      <c r="FJ143" s="16"/>
      <c r="FK143" s="16"/>
      <c r="FL143" s="16"/>
      <c r="FM143" s="16"/>
      <c r="FN143" s="16"/>
      <c r="FO143" s="16"/>
      <c r="FP143" s="16"/>
      <c r="FQ143" s="16"/>
      <c r="FR143" s="16"/>
      <c r="FS143" s="16"/>
      <c r="FT143" s="16"/>
      <c r="FU143" s="16"/>
      <c r="FV143" s="16"/>
      <c r="FW143" s="16"/>
      <c r="FX143" s="16"/>
      <c r="FY143" s="16"/>
      <c r="FZ143" s="16"/>
      <c r="GA143" s="16"/>
      <c r="GB143" s="16"/>
      <c r="GC143" s="16"/>
      <c r="GD143" s="16"/>
      <c r="GE143" s="16"/>
      <c r="GF143" s="16"/>
      <c r="GG143" s="16"/>
      <c r="GH143" s="16"/>
      <c r="GI143" s="16"/>
      <c r="GJ143" s="16"/>
      <c r="GK143" s="16"/>
      <c r="GL143" s="16"/>
      <c r="GM143" s="16"/>
      <c r="GN143" s="16"/>
      <c r="GO143" s="16"/>
      <c r="GP143" s="16"/>
      <c r="GQ143" s="16"/>
      <c r="GR143" s="16"/>
      <c r="GS143" s="16"/>
      <c r="GT143" s="16"/>
      <c r="GU143" s="16"/>
      <c r="GV143" s="16"/>
      <c r="GW143" s="16"/>
      <c r="GX143" s="16"/>
      <c r="GY143" s="16"/>
      <c r="GZ143" s="16"/>
      <c r="HA143" s="16"/>
      <c r="HB143" s="16"/>
      <c r="HC143" s="16"/>
      <c r="HD143" s="16"/>
      <c r="HE143" s="16"/>
      <c r="HF143" s="16"/>
      <c r="HG143" s="16"/>
      <c r="HH143" s="16"/>
      <c r="HI143" s="16"/>
      <c r="HJ143" s="16"/>
      <c r="HK143" s="16"/>
      <c r="HL143" s="16"/>
      <c r="HM143" s="16"/>
      <c r="HN143" s="16"/>
      <c r="HO143" s="16"/>
      <c r="HP143" s="16"/>
      <c r="HQ143" s="16"/>
      <c r="HR143" s="16"/>
      <c r="HS143" s="16"/>
      <c r="HT143" s="16"/>
      <c r="HU143" s="16"/>
      <c r="HV143" s="16"/>
      <c r="HW143" s="16"/>
      <c r="HX143" s="16"/>
      <c r="HY143" s="16"/>
      <c r="HZ143" s="16"/>
      <c r="IA143" s="16"/>
      <c r="IB143" s="16"/>
      <c r="IC143" s="16"/>
      <c r="ID143" s="16"/>
      <c r="IE143" s="16"/>
      <c r="IF143" s="16"/>
      <c r="IG143" s="16"/>
      <c r="IH143" s="16"/>
      <c r="II143" s="16"/>
      <c r="IJ143" s="16"/>
      <c r="IK143" s="16"/>
      <c r="IL143" s="16"/>
      <c r="IM143" s="16"/>
      <c r="IN143" s="16"/>
      <c r="IO143" s="16"/>
      <c r="IP143" s="16"/>
      <c r="IQ143" s="16"/>
      <c r="IR143" s="16"/>
      <c r="IS143" s="16"/>
      <c r="IT143" s="16"/>
      <c r="IU143" s="16"/>
      <c r="IV143" s="16"/>
      <c r="IW143" s="16"/>
      <c r="IX143" s="16"/>
      <c r="IY143" s="16"/>
      <c r="IZ143" s="16"/>
      <c r="JA143" s="16"/>
      <c r="JB143" s="16"/>
      <c r="JC143" s="16"/>
      <c r="JD143" s="16"/>
      <c r="JE143" s="16"/>
      <c r="JF143" s="16"/>
      <c r="JG143" s="16"/>
      <c r="JH143" s="16"/>
      <c r="JI143" s="16"/>
      <c r="JJ143" s="16"/>
      <c r="JK143" s="16"/>
      <c r="JL143" s="16"/>
      <c r="JM143" s="16"/>
      <c r="JN143" s="16"/>
    </row>
    <row r="144" spans="2:274" x14ac:dyDescent="0.25">
      <c r="B144" s="7"/>
      <c r="K144" s="17"/>
      <c r="L144" s="17"/>
      <c r="M144" s="17"/>
      <c r="N144" s="17"/>
      <c r="O144" s="17"/>
      <c r="P144" s="17"/>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c r="EQ144" s="16"/>
      <c r="ER144" s="16"/>
      <c r="ES144" s="16"/>
      <c r="ET144" s="16"/>
      <c r="EU144" s="16"/>
      <c r="EV144" s="16"/>
      <c r="EW144" s="16"/>
      <c r="EX144" s="16"/>
      <c r="EY144" s="16"/>
      <c r="EZ144" s="16"/>
      <c r="FA144" s="16"/>
      <c r="FB144" s="16"/>
      <c r="FC144" s="16"/>
      <c r="FD144" s="16"/>
      <c r="FE144" s="16"/>
      <c r="FF144" s="16"/>
      <c r="FG144" s="16"/>
      <c r="FH144" s="16"/>
      <c r="FI144" s="16"/>
      <c r="FJ144" s="16"/>
      <c r="FK144" s="16"/>
      <c r="FL144" s="16"/>
      <c r="FM144" s="16"/>
      <c r="FN144" s="16"/>
      <c r="FO144" s="16"/>
      <c r="FP144" s="16"/>
      <c r="FQ144" s="16"/>
      <c r="FR144" s="16"/>
      <c r="FS144" s="16"/>
      <c r="FT144" s="16"/>
      <c r="FU144" s="16"/>
      <c r="FV144" s="16"/>
      <c r="FW144" s="16"/>
      <c r="FX144" s="16"/>
      <c r="FY144" s="16"/>
      <c r="FZ144" s="16"/>
      <c r="GA144" s="16"/>
      <c r="GB144" s="16"/>
      <c r="GC144" s="16"/>
      <c r="GD144" s="16"/>
      <c r="GE144" s="16"/>
      <c r="GF144" s="16"/>
      <c r="GG144" s="16"/>
      <c r="GH144" s="16"/>
      <c r="GI144" s="16"/>
      <c r="GJ144" s="16"/>
      <c r="GK144" s="16"/>
      <c r="GL144" s="16"/>
      <c r="GM144" s="16"/>
      <c r="GN144" s="16"/>
      <c r="GO144" s="16"/>
      <c r="GP144" s="16"/>
      <c r="GQ144" s="16"/>
      <c r="GR144" s="16"/>
      <c r="GS144" s="16"/>
      <c r="GT144" s="16"/>
      <c r="GU144" s="16"/>
      <c r="GV144" s="16"/>
      <c r="GW144" s="16"/>
      <c r="GX144" s="16"/>
      <c r="GY144" s="16"/>
      <c r="GZ144" s="16"/>
      <c r="HA144" s="16"/>
      <c r="HB144" s="16"/>
      <c r="HC144" s="16"/>
      <c r="HD144" s="16"/>
      <c r="HE144" s="16"/>
      <c r="HF144" s="16"/>
      <c r="HG144" s="16"/>
      <c r="HH144" s="16"/>
      <c r="HI144" s="16"/>
      <c r="HJ144" s="16"/>
      <c r="HK144" s="16"/>
      <c r="HL144" s="16"/>
      <c r="HM144" s="16"/>
      <c r="HN144" s="16"/>
      <c r="HO144" s="16"/>
      <c r="HP144" s="16"/>
      <c r="HQ144" s="16"/>
      <c r="HR144" s="16"/>
      <c r="HS144" s="16"/>
      <c r="HT144" s="16"/>
      <c r="HU144" s="16"/>
      <c r="HV144" s="16"/>
      <c r="HW144" s="16"/>
      <c r="HX144" s="16"/>
      <c r="HY144" s="16"/>
      <c r="HZ144" s="16"/>
      <c r="IA144" s="16"/>
      <c r="IB144" s="16"/>
      <c r="IC144" s="16"/>
      <c r="ID144" s="16"/>
      <c r="IE144" s="16"/>
      <c r="IF144" s="16"/>
      <c r="IG144" s="16"/>
      <c r="IH144" s="16"/>
      <c r="II144" s="16"/>
      <c r="IJ144" s="16"/>
      <c r="IK144" s="16"/>
      <c r="IL144" s="16"/>
      <c r="IM144" s="16"/>
      <c r="IN144" s="16"/>
      <c r="IO144" s="16"/>
      <c r="IP144" s="16"/>
      <c r="IQ144" s="16"/>
      <c r="IR144" s="16"/>
      <c r="IS144" s="16"/>
      <c r="IT144" s="16"/>
      <c r="IU144" s="16"/>
      <c r="IV144" s="16"/>
      <c r="IW144" s="16"/>
      <c r="IX144" s="16"/>
      <c r="IY144" s="16"/>
      <c r="IZ144" s="16"/>
      <c r="JA144" s="16"/>
      <c r="JB144" s="16"/>
      <c r="JC144" s="16"/>
      <c r="JD144" s="16"/>
      <c r="JE144" s="16"/>
      <c r="JF144" s="16"/>
      <c r="JG144" s="16"/>
      <c r="JH144" s="16"/>
      <c r="JI144" s="16"/>
      <c r="JJ144" s="16"/>
      <c r="JK144" s="16"/>
      <c r="JL144" s="16"/>
      <c r="JM144" s="16"/>
      <c r="JN144" s="16"/>
    </row>
    <row r="145" spans="11:274" x14ac:dyDescent="0.25">
      <c r="K145" s="17"/>
      <c r="L145" s="17"/>
      <c r="M145" s="17"/>
      <c r="N145" s="17"/>
      <c r="O145" s="17"/>
      <c r="P145" s="17"/>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c r="EK145" s="16"/>
      <c r="EL145" s="16"/>
      <c r="EM145" s="16"/>
      <c r="EN145" s="16"/>
      <c r="EO145" s="16"/>
      <c r="EP145" s="16"/>
      <c r="EQ145" s="16"/>
      <c r="ER145" s="16"/>
      <c r="ES145" s="16"/>
      <c r="ET145" s="16"/>
      <c r="EU145" s="16"/>
      <c r="EV145" s="16"/>
      <c r="EW145" s="16"/>
      <c r="EX145" s="16"/>
      <c r="EY145" s="16"/>
      <c r="EZ145" s="16"/>
      <c r="FA145" s="16"/>
      <c r="FB145" s="16"/>
      <c r="FC145" s="16"/>
      <c r="FD145" s="16"/>
      <c r="FE145" s="16"/>
      <c r="FF145" s="16"/>
      <c r="FG145" s="16"/>
      <c r="FH145" s="16"/>
      <c r="FI145" s="16"/>
      <c r="FJ145" s="16"/>
      <c r="FK145" s="16"/>
      <c r="FL145" s="16"/>
      <c r="FM145" s="16"/>
      <c r="FN145" s="16"/>
      <c r="FO145" s="16"/>
      <c r="FP145" s="16"/>
      <c r="FQ145" s="16"/>
      <c r="FR145" s="16"/>
      <c r="FS145" s="16"/>
      <c r="FT145" s="16"/>
      <c r="FU145" s="16"/>
      <c r="FV145" s="16"/>
      <c r="FW145" s="16"/>
      <c r="FX145" s="16"/>
      <c r="FY145" s="16"/>
      <c r="FZ145" s="16"/>
      <c r="GA145" s="16"/>
      <c r="GB145" s="16"/>
      <c r="GC145" s="16"/>
      <c r="GD145" s="16"/>
      <c r="GE145" s="16"/>
      <c r="GF145" s="16"/>
      <c r="GG145" s="16"/>
      <c r="GH145" s="16"/>
      <c r="GI145" s="16"/>
      <c r="GJ145" s="16"/>
      <c r="GK145" s="16"/>
      <c r="GL145" s="16"/>
      <c r="GM145" s="16"/>
      <c r="GN145" s="16"/>
      <c r="GO145" s="16"/>
      <c r="GP145" s="16"/>
      <c r="GQ145" s="16"/>
      <c r="GR145" s="16"/>
      <c r="GS145" s="16"/>
      <c r="GT145" s="16"/>
      <c r="GU145" s="16"/>
      <c r="GV145" s="16"/>
      <c r="GW145" s="16"/>
      <c r="GX145" s="16"/>
      <c r="GY145" s="16"/>
      <c r="GZ145" s="16"/>
      <c r="HA145" s="16"/>
      <c r="HB145" s="16"/>
      <c r="HC145" s="16"/>
      <c r="HD145" s="16"/>
      <c r="HE145" s="16"/>
      <c r="HF145" s="16"/>
      <c r="HG145" s="16"/>
      <c r="HH145" s="16"/>
      <c r="HI145" s="16"/>
      <c r="HJ145" s="16"/>
      <c r="HK145" s="16"/>
      <c r="HL145" s="16"/>
      <c r="HM145" s="16"/>
      <c r="HN145" s="16"/>
      <c r="HO145" s="16"/>
      <c r="HP145" s="16"/>
      <c r="HQ145" s="16"/>
      <c r="HR145" s="16"/>
      <c r="HS145" s="16"/>
      <c r="HT145" s="16"/>
      <c r="HU145" s="16"/>
      <c r="HV145" s="16"/>
      <c r="HW145" s="16"/>
      <c r="HX145" s="16"/>
      <c r="HY145" s="16"/>
      <c r="HZ145" s="16"/>
      <c r="IA145" s="16"/>
      <c r="IB145" s="16"/>
      <c r="IC145" s="16"/>
      <c r="ID145" s="16"/>
      <c r="IE145" s="16"/>
      <c r="IF145" s="16"/>
      <c r="IG145" s="16"/>
      <c r="IH145" s="16"/>
      <c r="II145" s="16"/>
      <c r="IJ145" s="16"/>
      <c r="IK145" s="16"/>
      <c r="IL145" s="16"/>
      <c r="IM145" s="16"/>
      <c r="IN145" s="16"/>
      <c r="IO145" s="16"/>
      <c r="IP145" s="16"/>
      <c r="IQ145" s="16"/>
      <c r="IR145" s="16"/>
      <c r="IS145" s="16"/>
      <c r="IT145" s="16"/>
      <c r="IU145" s="16"/>
      <c r="IV145" s="16"/>
      <c r="IW145" s="16"/>
      <c r="IX145" s="16"/>
      <c r="IY145" s="16"/>
      <c r="IZ145" s="16"/>
      <c r="JA145" s="16"/>
      <c r="JB145" s="16"/>
      <c r="JC145" s="16"/>
      <c r="JD145" s="16"/>
      <c r="JE145" s="16"/>
      <c r="JF145" s="16"/>
      <c r="JG145" s="16"/>
      <c r="JH145" s="16"/>
      <c r="JI145" s="16"/>
      <c r="JJ145" s="16"/>
      <c r="JK145" s="16"/>
      <c r="JL145" s="16"/>
      <c r="JM145" s="16"/>
      <c r="JN145" s="16"/>
    </row>
    <row r="146" spans="11:274" x14ac:dyDescent="0.25">
      <c r="K146" s="17"/>
      <c r="L146" s="17"/>
      <c r="M146" s="17"/>
      <c r="N146" s="17"/>
      <c r="O146" s="17"/>
      <c r="P146" s="17"/>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6"/>
      <c r="EV146" s="16"/>
      <c r="EW146" s="16"/>
      <c r="EX146" s="16"/>
      <c r="EY146" s="16"/>
      <c r="EZ146" s="16"/>
      <c r="FA146" s="16"/>
      <c r="FB146" s="16"/>
      <c r="FC146" s="16"/>
      <c r="FD146" s="16"/>
      <c r="FE146" s="16"/>
      <c r="FF146" s="16"/>
      <c r="FG146" s="16"/>
      <c r="FH146" s="16"/>
      <c r="FI146" s="16"/>
      <c r="FJ146" s="16"/>
      <c r="FK146" s="16"/>
      <c r="FL146" s="16"/>
      <c r="FM146" s="16"/>
      <c r="FN146" s="16"/>
      <c r="FO146" s="16"/>
      <c r="FP146" s="16"/>
      <c r="FQ146" s="16"/>
      <c r="FR146" s="16"/>
      <c r="FS146" s="16"/>
      <c r="FT146" s="16"/>
      <c r="FU146" s="16"/>
      <c r="FV146" s="16"/>
      <c r="FW146" s="16"/>
      <c r="FX146" s="16"/>
      <c r="FY146" s="16"/>
      <c r="FZ146" s="16"/>
      <c r="GA146" s="16"/>
      <c r="GB146" s="16"/>
      <c r="GC146" s="16"/>
      <c r="GD146" s="16"/>
      <c r="GE146" s="16"/>
      <c r="GF146" s="16"/>
      <c r="GG146" s="16"/>
      <c r="GH146" s="16"/>
      <c r="GI146" s="16"/>
      <c r="GJ146" s="16"/>
      <c r="GK146" s="16"/>
      <c r="GL146" s="16"/>
      <c r="GM146" s="16"/>
      <c r="GN146" s="16"/>
      <c r="GO146" s="16"/>
      <c r="GP146" s="16"/>
      <c r="GQ146" s="16"/>
      <c r="GR146" s="16"/>
      <c r="GS146" s="16"/>
      <c r="GT146" s="16"/>
      <c r="GU146" s="16"/>
      <c r="GV146" s="16"/>
      <c r="GW146" s="16"/>
      <c r="GX146" s="16"/>
      <c r="GY146" s="16"/>
      <c r="GZ146" s="16"/>
      <c r="HA146" s="16"/>
      <c r="HB146" s="16"/>
      <c r="HC146" s="16"/>
      <c r="HD146" s="16"/>
      <c r="HE146" s="16"/>
      <c r="HF146" s="16"/>
      <c r="HG146" s="16"/>
      <c r="HH146" s="16"/>
      <c r="HI146" s="16"/>
      <c r="HJ146" s="16"/>
      <c r="HK146" s="16"/>
      <c r="HL146" s="16"/>
      <c r="HM146" s="16"/>
      <c r="HN146" s="16"/>
      <c r="HO146" s="16"/>
      <c r="HP146" s="16"/>
      <c r="HQ146" s="16"/>
      <c r="HR146" s="16"/>
      <c r="HS146" s="16"/>
      <c r="HT146" s="16"/>
      <c r="HU146" s="16"/>
      <c r="HV146" s="16"/>
      <c r="HW146" s="16"/>
      <c r="HX146" s="16"/>
      <c r="HY146" s="16"/>
      <c r="HZ146" s="16"/>
      <c r="IA146" s="16"/>
      <c r="IB146" s="16"/>
      <c r="IC146" s="16"/>
      <c r="ID146" s="16"/>
      <c r="IE146" s="16"/>
      <c r="IF146" s="16"/>
      <c r="IG146" s="16"/>
      <c r="IH146" s="16"/>
      <c r="II146" s="16"/>
      <c r="IJ146" s="16"/>
      <c r="IK146" s="16"/>
      <c r="IL146" s="16"/>
      <c r="IM146" s="16"/>
      <c r="IN146" s="16"/>
      <c r="IO146" s="16"/>
      <c r="IP146" s="16"/>
      <c r="IQ146" s="16"/>
      <c r="IR146" s="16"/>
      <c r="IS146" s="16"/>
      <c r="IT146" s="16"/>
      <c r="IU146" s="16"/>
      <c r="IV146" s="16"/>
      <c r="IW146" s="16"/>
      <c r="IX146" s="16"/>
      <c r="IY146" s="16"/>
      <c r="IZ146" s="16"/>
      <c r="JA146" s="16"/>
      <c r="JB146" s="16"/>
      <c r="JC146" s="16"/>
      <c r="JD146" s="16"/>
      <c r="JE146" s="16"/>
      <c r="JF146" s="16"/>
      <c r="JG146" s="16"/>
      <c r="JH146" s="16"/>
      <c r="JI146" s="16"/>
      <c r="JJ146" s="16"/>
      <c r="JK146" s="16"/>
      <c r="JL146" s="16"/>
      <c r="JM146" s="16"/>
      <c r="JN146" s="16"/>
    </row>
    <row r="147" spans="11:274" x14ac:dyDescent="0.25">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c r="EK147" s="16"/>
      <c r="EL147" s="16"/>
      <c r="EM147" s="16"/>
      <c r="EN147" s="16"/>
      <c r="EO147" s="16"/>
      <c r="EP147" s="16"/>
      <c r="EQ147" s="16"/>
      <c r="ER147" s="16"/>
      <c r="ES147" s="16"/>
      <c r="ET147" s="16"/>
      <c r="EU147" s="16"/>
      <c r="EV147" s="16"/>
      <c r="EW147" s="16"/>
      <c r="EX147" s="16"/>
      <c r="EY147" s="16"/>
      <c r="EZ147" s="16"/>
      <c r="FA147" s="16"/>
      <c r="FB147" s="16"/>
      <c r="FC147" s="16"/>
      <c r="FD147" s="16"/>
      <c r="FE147" s="16"/>
      <c r="FF147" s="16"/>
      <c r="FG147" s="16"/>
      <c r="FH147" s="16"/>
      <c r="FI147" s="16"/>
      <c r="FJ147" s="16"/>
      <c r="FK147" s="16"/>
      <c r="FL147" s="16"/>
      <c r="FM147" s="16"/>
      <c r="FN147" s="16"/>
      <c r="FO147" s="16"/>
      <c r="FP147" s="16"/>
      <c r="FQ147" s="16"/>
      <c r="FR147" s="16"/>
      <c r="FS147" s="16"/>
      <c r="FT147" s="16"/>
      <c r="FU147" s="16"/>
      <c r="FV147" s="16"/>
      <c r="FW147" s="16"/>
      <c r="FX147" s="16"/>
      <c r="FY147" s="16"/>
      <c r="FZ147" s="16"/>
      <c r="GA147" s="16"/>
      <c r="GB147" s="16"/>
      <c r="GC147" s="16"/>
      <c r="GD147" s="16"/>
      <c r="GE147" s="16"/>
      <c r="GF147" s="16"/>
      <c r="GG147" s="16"/>
      <c r="GH147" s="16"/>
      <c r="GI147" s="16"/>
      <c r="GJ147" s="16"/>
      <c r="GK147" s="16"/>
      <c r="GL147" s="16"/>
      <c r="GM147" s="16"/>
      <c r="GN147" s="16"/>
      <c r="GO147" s="16"/>
      <c r="GP147" s="16"/>
      <c r="GQ147" s="16"/>
      <c r="GR147" s="16"/>
      <c r="GS147" s="16"/>
      <c r="GT147" s="16"/>
      <c r="GU147" s="16"/>
      <c r="GV147" s="16"/>
      <c r="GW147" s="16"/>
      <c r="GX147" s="16"/>
      <c r="GY147" s="16"/>
      <c r="GZ147" s="16"/>
      <c r="HA147" s="16"/>
      <c r="HB147" s="16"/>
      <c r="HC147" s="16"/>
      <c r="HD147" s="16"/>
      <c r="HE147" s="16"/>
      <c r="HF147" s="16"/>
      <c r="HG147" s="16"/>
      <c r="HH147" s="16"/>
      <c r="HI147" s="16"/>
      <c r="HJ147" s="16"/>
      <c r="HK147" s="16"/>
      <c r="HL147" s="16"/>
      <c r="HM147" s="16"/>
      <c r="HN147" s="16"/>
      <c r="HO147" s="16"/>
      <c r="HP147" s="16"/>
      <c r="HQ147" s="16"/>
      <c r="HR147" s="16"/>
      <c r="HS147" s="16"/>
      <c r="HT147" s="16"/>
      <c r="HU147" s="16"/>
      <c r="HV147" s="16"/>
      <c r="HW147" s="16"/>
      <c r="HX147" s="16"/>
      <c r="HY147" s="16"/>
      <c r="HZ147" s="16"/>
      <c r="IA147" s="16"/>
      <c r="IB147" s="16"/>
      <c r="IC147" s="16"/>
      <c r="ID147" s="16"/>
      <c r="IE147" s="16"/>
      <c r="IF147" s="16"/>
      <c r="IG147" s="16"/>
      <c r="IH147" s="16"/>
      <c r="II147" s="16"/>
      <c r="IJ147" s="16"/>
      <c r="IK147" s="16"/>
      <c r="IL147" s="16"/>
      <c r="IM147" s="16"/>
      <c r="IN147" s="16"/>
      <c r="IO147" s="16"/>
      <c r="IP147" s="16"/>
      <c r="IQ147" s="16"/>
      <c r="IR147" s="16"/>
      <c r="IS147" s="16"/>
      <c r="IT147" s="16"/>
      <c r="IU147" s="16"/>
      <c r="IV147" s="16"/>
      <c r="IW147" s="16"/>
      <c r="IX147" s="16"/>
      <c r="IY147" s="16"/>
      <c r="IZ147" s="16"/>
      <c r="JA147" s="16"/>
      <c r="JB147" s="16"/>
      <c r="JC147" s="16"/>
      <c r="JD147" s="16"/>
      <c r="JE147" s="16"/>
      <c r="JF147" s="16"/>
      <c r="JG147" s="16"/>
      <c r="JH147" s="16"/>
      <c r="JI147" s="16"/>
      <c r="JJ147" s="16"/>
      <c r="JK147" s="16"/>
      <c r="JL147" s="16"/>
      <c r="JM147" s="16"/>
      <c r="JN147" s="16"/>
    </row>
    <row r="148" spans="11:274" x14ac:dyDescent="0.25">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c r="DN148" s="16"/>
      <c r="DO148" s="16"/>
      <c r="DP148" s="16"/>
      <c r="DQ148" s="16"/>
      <c r="DR148" s="16"/>
      <c r="DS148" s="16"/>
      <c r="DT148" s="16"/>
      <c r="DU148" s="16"/>
      <c r="DV148" s="16"/>
      <c r="DW148" s="16"/>
      <c r="DX148" s="16"/>
      <c r="DY148" s="16"/>
      <c r="DZ148" s="16"/>
      <c r="EA148" s="16"/>
      <c r="EB148" s="16"/>
      <c r="EC148" s="16"/>
      <c r="ED148" s="16"/>
      <c r="EE148" s="16"/>
      <c r="EF148" s="16"/>
      <c r="EG148" s="16"/>
      <c r="EH148" s="16"/>
      <c r="EI148" s="16"/>
      <c r="EJ148" s="16"/>
      <c r="EK148" s="16"/>
      <c r="EL148" s="16"/>
      <c r="EM148" s="16"/>
      <c r="EN148" s="16"/>
      <c r="EO148" s="16"/>
      <c r="EP148" s="16"/>
      <c r="EQ148" s="16"/>
      <c r="ER148" s="16"/>
      <c r="ES148" s="16"/>
      <c r="ET148" s="16"/>
      <c r="EU148" s="16"/>
      <c r="EV148" s="16"/>
      <c r="EW148" s="16"/>
      <c r="EX148" s="16"/>
      <c r="EY148" s="16"/>
      <c r="EZ148" s="16"/>
      <c r="FA148" s="16"/>
      <c r="FB148" s="16"/>
      <c r="FC148" s="16"/>
      <c r="FD148" s="16"/>
      <c r="FE148" s="16"/>
      <c r="FF148" s="16"/>
      <c r="FG148" s="16"/>
      <c r="FH148" s="16"/>
      <c r="FI148" s="16"/>
      <c r="FJ148" s="16"/>
      <c r="FK148" s="16"/>
      <c r="FL148" s="16"/>
      <c r="FM148" s="16"/>
      <c r="FN148" s="16"/>
      <c r="FO148" s="16"/>
      <c r="FP148" s="16"/>
      <c r="FQ148" s="16"/>
      <c r="FR148" s="16"/>
      <c r="FS148" s="16"/>
      <c r="FT148" s="16"/>
      <c r="FU148" s="16"/>
      <c r="FV148" s="16"/>
      <c r="FW148" s="16"/>
      <c r="FX148" s="16"/>
      <c r="FY148" s="16"/>
      <c r="FZ148" s="16"/>
      <c r="GA148" s="16"/>
      <c r="GB148" s="16"/>
      <c r="GC148" s="16"/>
      <c r="GD148" s="16"/>
      <c r="GE148" s="16"/>
      <c r="GF148" s="16"/>
      <c r="GG148" s="16"/>
      <c r="GH148" s="16"/>
      <c r="GI148" s="16"/>
      <c r="GJ148" s="16"/>
      <c r="GK148" s="16"/>
      <c r="GL148" s="16"/>
      <c r="GM148" s="16"/>
      <c r="GN148" s="16"/>
      <c r="GO148" s="16"/>
      <c r="GP148" s="16"/>
      <c r="GQ148" s="16"/>
      <c r="GR148" s="16"/>
      <c r="GS148" s="16"/>
      <c r="GT148" s="16"/>
      <c r="GU148" s="16"/>
      <c r="GV148" s="16"/>
      <c r="GW148" s="16"/>
      <c r="GX148" s="16"/>
      <c r="GY148" s="16"/>
      <c r="GZ148" s="16"/>
      <c r="HA148" s="16"/>
      <c r="HB148" s="16"/>
      <c r="HC148" s="16"/>
      <c r="HD148" s="16"/>
      <c r="HE148" s="16"/>
      <c r="HF148" s="16"/>
      <c r="HG148" s="16"/>
      <c r="HH148" s="16"/>
      <c r="HI148" s="16"/>
      <c r="HJ148" s="16"/>
      <c r="HK148" s="16"/>
      <c r="HL148" s="16"/>
      <c r="HM148" s="16"/>
      <c r="HN148" s="16"/>
      <c r="HO148" s="16"/>
      <c r="HP148" s="16"/>
      <c r="HQ148" s="16"/>
      <c r="HR148" s="16"/>
      <c r="HS148" s="16"/>
      <c r="HT148" s="16"/>
      <c r="HU148" s="16"/>
      <c r="HV148" s="16"/>
      <c r="HW148" s="16"/>
      <c r="HX148" s="16"/>
      <c r="HY148" s="16"/>
      <c r="HZ148" s="16"/>
      <c r="IA148" s="16"/>
      <c r="IB148" s="16"/>
      <c r="IC148" s="16"/>
      <c r="ID148" s="16"/>
      <c r="IE148" s="16"/>
      <c r="IF148" s="16"/>
      <c r="IG148" s="16"/>
      <c r="IH148" s="16"/>
      <c r="II148" s="16"/>
      <c r="IJ148" s="16"/>
      <c r="IK148" s="16"/>
      <c r="IL148" s="16"/>
      <c r="IM148" s="16"/>
      <c r="IN148" s="16"/>
      <c r="IO148" s="16"/>
      <c r="IP148" s="16"/>
      <c r="IQ148" s="16"/>
      <c r="IR148" s="16"/>
      <c r="IS148" s="16"/>
      <c r="IT148" s="16"/>
      <c r="IU148" s="16"/>
      <c r="IV148" s="16"/>
      <c r="IW148" s="16"/>
      <c r="IX148" s="16"/>
      <c r="IY148" s="16"/>
      <c r="IZ148" s="16"/>
      <c r="JA148" s="16"/>
      <c r="JB148" s="16"/>
      <c r="JC148" s="16"/>
      <c r="JD148" s="16"/>
      <c r="JE148" s="16"/>
      <c r="JF148" s="16"/>
      <c r="JG148" s="16"/>
      <c r="JH148" s="16"/>
      <c r="JI148" s="16"/>
      <c r="JJ148" s="16"/>
      <c r="JK148" s="16"/>
      <c r="JL148" s="16"/>
      <c r="JM148" s="16"/>
      <c r="JN148" s="16"/>
    </row>
    <row r="149" spans="11:274" x14ac:dyDescent="0.25">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c r="DN149" s="16"/>
      <c r="DO149" s="16"/>
      <c r="DP149" s="16"/>
      <c r="DQ149" s="16"/>
      <c r="DR149" s="16"/>
      <c r="DS149" s="16"/>
      <c r="DT149" s="16"/>
      <c r="DU149" s="16"/>
      <c r="DV149" s="16"/>
      <c r="DW149" s="16"/>
      <c r="DX149" s="16"/>
      <c r="DY149" s="16"/>
      <c r="DZ149" s="16"/>
      <c r="EA149" s="16"/>
      <c r="EB149" s="16"/>
      <c r="EC149" s="16"/>
      <c r="ED149" s="16"/>
      <c r="EE149" s="16"/>
      <c r="EF149" s="16"/>
      <c r="EG149" s="16"/>
      <c r="EH149" s="16"/>
      <c r="EI149" s="16"/>
      <c r="EJ149" s="16"/>
      <c r="EK149" s="16"/>
      <c r="EL149" s="16"/>
      <c r="EM149" s="16"/>
      <c r="EN149" s="16"/>
      <c r="EO149" s="16"/>
      <c r="EP149" s="16"/>
      <c r="EQ149" s="16"/>
      <c r="ER149" s="16"/>
      <c r="ES149" s="16"/>
      <c r="ET149" s="16"/>
      <c r="EU149" s="16"/>
      <c r="EV149" s="16"/>
      <c r="EW149" s="16"/>
      <c r="EX149" s="16"/>
      <c r="EY149" s="16"/>
      <c r="EZ149" s="16"/>
      <c r="FA149" s="16"/>
      <c r="FB149" s="16"/>
      <c r="FC149" s="16"/>
      <c r="FD149" s="16"/>
      <c r="FE149" s="16"/>
      <c r="FF149" s="16"/>
      <c r="FG149" s="16"/>
      <c r="FH149" s="16"/>
      <c r="FI149" s="16"/>
      <c r="FJ149" s="16"/>
      <c r="FK149" s="16"/>
      <c r="FL149" s="16"/>
      <c r="FM149" s="16"/>
      <c r="FN149" s="16"/>
      <c r="FO149" s="16"/>
      <c r="FP149" s="16"/>
      <c r="FQ149" s="16"/>
      <c r="FR149" s="16"/>
      <c r="FS149" s="16"/>
      <c r="FT149" s="16"/>
      <c r="FU149" s="16"/>
      <c r="FV149" s="16"/>
      <c r="FW149" s="16"/>
      <c r="FX149" s="16"/>
      <c r="FY149" s="16"/>
      <c r="FZ149" s="16"/>
      <c r="GA149" s="16"/>
      <c r="GB149" s="16"/>
      <c r="GC149" s="16"/>
      <c r="GD149" s="16"/>
      <c r="GE149" s="16"/>
      <c r="GF149" s="16"/>
      <c r="GG149" s="16"/>
      <c r="GH149" s="16"/>
      <c r="GI149" s="16"/>
      <c r="GJ149" s="16"/>
      <c r="GK149" s="16"/>
      <c r="GL149" s="16"/>
      <c r="GM149" s="16"/>
      <c r="GN149" s="16"/>
      <c r="GO149" s="16"/>
      <c r="GP149" s="16"/>
      <c r="GQ149" s="16"/>
      <c r="GR149" s="16"/>
      <c r="GS149" s="16"/>
      <c r="GT149" s="16"/>
      <c r="GU149" s="16"/>
      <c r="GV149" s="16"/>
      <c r="GW149" s="16"/>
      <c r="GX149" s="16"/>
      <c r="GY149" s="16"/>
      <c r="GZ149" s="16"/>
      <c r="HA149" s="16"/>
      <c r="HB149" s="16"/>
      <c r="HC149" s="16"/>
      <c r="HD149" s="16"/>
      <c r="HE149" s="16"/>
      <c r="HF149" s="16"/>
      <c r="HG149" s="16"/>
      <c r="HH149" s="16"/>
      <c r="HI149" s="16"/>
      <c r="HJ149" s="16"/>
      <c r="HK149" s="16"/>
      <c r="HL149" s="16"/>
      <c r="HM149" s="16"/>
      <c r="HN149" s="16"/>
      <c r="HO149" s="16"/>
      <c r="HP149" s="16"/>
      <c r="HQ149" s="16"/>
      <c r="HR149" s="16"/>
      <c r="HS149" s="16"/>
      <c r="HT149" s="16"/>
      <c r="HU149" s="16"/>
      <c r="HV149" s="16"/>
      <c r="HW149" s="16"/>
      <c r="HX149" s="16"/>
      <c r="HY149" s="16"/>
      <c r="HZ149" s="16"/>
      <c r="IA149" s="16"/>
      <c r="IB149" s="16"/>
      <c r="IC149" s="16"/>
      <c r="ID149" s="16"/>
      <c r="IE149" s="16"/>
      <c r="IF149" s="16"/>
      <c r="IG149" s="16"/>
      <c r="IH149" s="16"/>
      <c r="II149" s="16"/>
      <c r="IJ149" s="16"/>
      <c r="IK149" s="16"/>
      <c r="IL149" s="16"/>
      <c r="IM149" s="16"/>
      <c r="IN149" s="16"/>
      <c r="IO149" s="16"/>
      <c r="IP149" s="16"/>
      <c r="IQ149" s="16"/>
      <c r="IR149" s="16"/>
      <c r="IS149" s="16"/>
      <c r="IT149" s="16"/>
      <c r="IU149" s="16"/>
      <c r="IV149" s="16"/>
      <c r="IW149" s="16"/>
      <c r="IX149" s="16"/>
      <c r="IY149" s="16"/>
      <c r="IZ149" s="16"/>
      <c r="JA149" s="16"/>
      <c r="JB149" s="16"/>
      <c r="JC149" s="16"/>
      <c r="JD149" s="16"/>
      <c r="JE149" s="16"/>
      <c r="JF149" s="16"/>
      <c r="JG149" s="16"/>
      <c r="JH149" s="16"/>
      <c r="JI149" s="16"/>
      <c r="JJ149" s="16"/>
      <c r="JK149" s="16"/>
      <c r="JL149" s="16"/>
      <c r="JM149" s="16"/>
      <c r="JN149" s="16"/>
    </row>
    <row r="150" spans="11:274" x14ac:dyDescent="0.25">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c r="FC150" s="16"/>
      <c r="FD150" s="16"/>
      <c r="FE150" s="16"/>
      <c r="FF150" s="16"/>
      <c r="FG150" s="16"/>
      <c r="FH150" s="16"/>
      <c r="FI150" s="16"/>
      <c r="FJ150" s="16"/>
      <c r="FK150" s="16"/>
      <c r="FL150" s="16"/>
      <c r="FM150" s="16"/>
      <c r="FN150" s="16"/>
      <c r="FO150" s="16"/>
      <c r="FP150" s="16"/>
      <c r="FQ150" s="16"/>
      <c r="FR150" s="16"/>
      <c r="FS150" s="16"/>
      <c r="FT150" s="16"/>
      <c r="FU150" s="16"/>
      <c r="FV150" s="16"/>
      <c r="FW150" s="16"/>
      <c r="FX150" s="16"/>
      <c r="FY150" s="16"/>
      <c r="FZ150" s="16"/>
      <c r="GA150" s="16"/>
      <c r="GB150" s="16"/>
      <c r="GC150" s="16"/>
      <c r="GD150" s="16"/>
      <c r="GE150" s="16"/>
      <c r="GF150" s="16"/>
      <c r="GG150" s="16"/>
      <c r="GH150" s="16"/>
      <c r="GI150" s="16"/>
      <c r="GJ150" s="16"/>
      <c r="GK150" s="16"/>
      <c r="GL150" s="16"/>
      <c r="GM150" s="16"/>
      <c r="GN150" s="16"/>
      <c r="GO150" s="16"/>
      <c r="GP150" s="16"/>
      <c r="GQ150" s="16"/>
      <c r="GR150" s="16"/>
      <c r="GS150" s="16"/>
      <c r="GT150" s="16"/>
      <c r="GU150" s="16"/>
      <c r="GV150" s="16"/>
      <c r="GW150" s="16"/>
      <c r="GX150" s="16"/>
      <c r="GY150" s="16"/>
      <c r="GZ150" s="16"/>
      <c r="HA150" s="16"/>
      <c r="HB150" s="16"/>
      <c r="HC150" s="16"/>
      <c r="HD150" s="16"/>
      <c r="HE150" s="16"/>
      <c r="HF150" s="16"/>
      <c r="HG150" s="16"/>
      <c r="HH150" s="16"/>
      <c r="HI150" s="16"/>
      <c r="HJ150" s="16"/>
      <c r="HK150" s="16"/>
      <c r="HL150" s="16"/>
      <c r="HM150" s="16"/>
      <c r="HN150" s="16"/>
      <c r="HO150" s="16"/>
      <c r="HP150" s="16"/>
      <c r="HQ150" s="16"/>
      <c r="HR150" s="16"/>
      <c r="HS150" s="16"/>
      <c r="HT150" s="16"/>
      <c r="HU150" s="16"/>
      <c r="HV150" s="16"/>
      <c r="HW150" s="16"/>
      <c r="HX150" s="16"/>
      <c r="HY150" s="16"/>
      <c r="HZ150" s="16"/>
      <c r="IA150" s="16"/>
      <c r="IB150" s="16"/>
      <c r="IC150" s="16"/>
      <c r="ID150" s="16"/>
      <c r="IE150" s="16"/>
      <c r="IF150" s="16"/>
      <c r="IG150" s="16"/>
      <c r="IH150" s="16"/>
      <c r="II150" s="16"/>
      <c r="IJ150" s="16"/>
      <c r="IK150" s="16"/>
      <c r="IL150" s="16"/>
      <c r="IM150" s="16"/>
      <c r="IN150" s="16"/>
      <c r="IO150" s="16"/>
      <c r="IP150" s="16"/>
      <c r="IQ150" s="16"/>
      <c r="IR150" s="16"/>
      <c r="IS150" s="16"/>
      <c r="IT150" s="16"/>
      <c r="IU150" s="16"/>
      <c r="IV150" s="16"/>
      <c r="IW150" s="16"/>
      <c r="IX150" s="16"/>
      <c r="IY150" s="16"/>
      <c r="IZ150" s="16"/>
      <c r="JA150" s="16"/>
      <c r="JB150" s="16"/>
      <c r="JC150" s="16"/>
      <c r="JD150" s="16"/>
      <c r="JE150" s="16"/>
      <c r="JF150" s="16"/>
      <c r="JG150" s="16"/>
      <c r="JH150" s="16"/>
      <c r="JI150" s="16"/>
      <c r="JJ150" s="16"/>
      <c r="JK150" s="16"/>
      <c r="JL150" s="16"/>
      <c r="JM150" s="16"/>
      <c r="JN150" s="16"/>
    </row>
    <row r="151" spans="11:274" x14ac:dyDescent="0.25">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c r="EQ151" s="16"/>
      <c r="ER151" s="16"/>
      <c r="ES151" s="16"/>
      <c r="ET151" s="16"/>
      <c r="EU151" s="16"/>
      <c r="EV151" s="16"/>
      <c r="EW151" s="16"/>
      <c r="EX151" s="16"/>
      <c r="EY151" s="16"/>
      <c r="EZ151" s="16"/>
      <c r="FA151" s="16"/>
      <c r="FB151" s="16"/>
      <c r="FC151" s="16"/>
      <c r="FD151" s="16"/>
      <c r="FE151" s="16"/>
      <c r="FF151" s="16"/>
      <c r="FG151" s="16"/>
      <c r="FH151" s="16"/>
      <c r="FI151" s="16"/>
      <c r="FJ151" s="16"/>
      <c r="FK151" s="16"/>
      <c r="FL151" s="16"/>
      <c r="FM151" s="16"/>
      <c r="FN151" s="16"/>
      <c r="FO151" s="16"/>
      <c r="FP151" s="16"/>
      <c r="FQ151" s="16"/>
      <c r="FR151" s="16"/>
      <c r="FS151" s="16"/>
      <c r="FT151" s="16"/>
      <c r="FU151" s="16"/>
      <c r="FV151" s="16"/>
      <c r="FW151" s="16"/>
      <c r="FX151" s="16"/>
      <c r="FY151" s="16"/>
      <c r="FZ151" s="16"/>
      <c r="GA151" s="16"/>
      <c r="GB151" s="16"/>
      <c r="GC151" s="16"/>
      <c r="GD151" s="16"/>
      <c r="GE151" s="16"/>
      <c r="GF151" s="16"/>
      <c r="GG151" s="16"/>
      <c r="GH151" s="16"/>
      <c r="GI151" s="16"/>
      <c r="GJ151" s="16"/>
      <c r="GK151" s="16"/>
      <c r="GL151" s="16"/>
      <c r="GM151" s="16"/>
      <c r="GN151" s="16"/>
      <c r="GO151" s="16"/>
      <c r="GP151" s="16"/>
      <c r="GQ151" s="16"/>
      <c r="GR151" s="16"/>
      <c r="GS151" s="16"/>
      <c r="GT151" s="16"/>
      <c r="GU151" s="16"/>
      <c r="GV151" s="16"/>
      <c r="GW151" s="16"/>
      <c r="GX151" s="16"/>
      <c r="GY151" s="16"/>
      <c r="GZ151" s="16"/>
      <c r="HA151" s="16"/>
      <c r="HB151" s="16"/>
      <c r="HC151" s="16"/>
      <c r="HD151" s="16"/>
      <c r="HE151" s="16"/>
      <c r="HF151" s="16"/>
      <c r="HG151" s="16"/>
      <c r="HH151" s="16"/>
      <c r="HI151" s="16"/>
      <c r="HJ151" s="16"/>
      <c r="HK151" s="16"/>
      <c r="HL151" s="16"/>
      <c r="HM151" s="16"/>
      <c r="HN151" s="16"/>
      <c r="HO151" s="16"/>
      <c r="HP151" s="16"/>
      <c r="HQ151" s="16"/>
      <c r="HR151" s="16"/>
      <c r="HS151" s="16"/>
      <c r="HT151" s="16"/>
      <c r="HU151" s="16"/>
      <c r="HV151" s="16"/>
      <c r="HW151" s="16"/>
      <c r="HX151" s="16"/>
      <c r="HY151" s="16"/>
      <c r="HZ151" s="16"/>
      <c r="IA151" s="16"/>
      <c r="IB151" s="16"/>
      <c r="IC151" s="16"/>
      <c r="ID151" s="16"/>
      <c r="IE151" s="16"/>
      <c r="IF151" s="16"/>
      <c r="IG151" s="16"/>
      <c r="IH151" s="16"/>
      <c r="II151" s="16"/>
      <c r="IJ151" s="16"/>
      <c r="IK151" s="16"/>
      <c r="IL151" s="16"/>
      <c r="IM151" s="16"/>
      <c r="IN151" s="16"/>
      <c r="IO151" s="16"/>
      <c r="IP151" s="16"/>
      <c r="IQ151" s="16"/>
      <c r="IR151" s="16"/>
      <c r="IS151" s="16"/>
      <c r="IT151" s="16"/>
      <c r="IU151" s="16"/>
      <c r="IV151" s="16"/>
      <c r="IW151" s="16"/>
      <c r="IX151" s="16"/>
      <c r="IY151" s="16"/>
      <c r="IZ151" s="16"/>
      <c r="JA151" s="16"/>
      <c r="JB151" s="16"/>
      <c r="JC151" s="16"/>
      <c r="JD151" s="16"/>
      <c r="JE151" s="16"/>
      <c r="JF151" s="16"/>
      <c r="JG151" s="16"/>
      <c r="JH151" s="16"/>
      <c r="JI151" s="16"/>
      <c r="JJ151" s="16"/>
      <c r="JK151" s="16"/>
      <c r="JL151" s="16"/>
      <c r="JM151" s="16"/>
      <c r="JN151" s="16"/>
    </row>
    <row r="152" spans="11:274" x14ac:dyDescent="0.25">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c r="DI152" s="16"/>
      <c r="DJ152" s="16"/>
      <c r="DK152" s="16"/>
      <c r="DL152" s="16"/>
      <c r="DM152" s="16"/>
      <c r="DN152" s="16"/>
      <c r="DO152" s="16"/>
      <c r="DP152" s="16"/>
      <c r="DQ152" s="16"/>
      <c r="DR152" s="16"/>
      <c r="DS152" s="16"/>
      <c r="DT152" s="16"/>
      <c r="DU152" s="16"/>
      <c r="DV152" s="16"/>
      <c r="DW152" s="16"/>
      <c r="DX152" s="16"/>
      <c r="DY152" s="16"/>
      <c r="DZ152" s="16"/>
      <c r="EA152" s="16"/>
      <c r="EB152" s="16"/>
      <c r="EC152" s="16"/>
      <c r="ED152" s="16"/>
      <c r="EE152" s="16"/>
      <c r="EF152" s="16"/>
      <c r="EG152" s="16"/>
      <c r="EH152" s="16"/>
      <c r="EI152" s="16"/>
      <c r="EJ152" s="16"/>
      <c r="EK152" s="16"/>
      <c r="EL152" s="16"/>
      <c r="EM152" s="16"/>
      <c r="EN152" s="16"/>
      <c r="EO152" s="16"/>
      <c r="EP152" s="16"/>
      <c r="EQ152" s="16"/>
      <c r="ER152" s="16"/>
      <c r="ES152" s="16"/>
      <c r="ET152" s="16"/>
      <c r="EU152" s="16"/>
      <c r="EV152" s="16"/>
      <c r="EW152" s="16"/>
      <c r="EX152" s="16"/>
      <c r="EY152" s="16"/>
      <c r="EZ152" s="16"/>
      <c r="FA152" s="16"/>
      <c r="FB152" s="16"/>
      <c r="FC152" s="16"/>
      <c r="FD152" s="16"/>
      <c r="FE152" s="16"/>
      <c r="FF152" s="16"/>
      <c r="FG152" s="16"/>
      <c r="FH152" s="16"/>
      <c r="FI152" s="16"/>
      <c r="FJ152" s="16"/>
      <c r="FK152" s="16"/>
      <c r="FL152" s="16"/>
      <c r="FM152" s="16"/>
      <c r="FN152" s="16"/>
      <c r="FO152" s="16"/>
      <c r="FP152" s="16"/>
      <c r="FQ152" s="16"/>
      <c r="FR152" s="16"/>
      <c r="FS152" s="16"/>
      <c r="FT152" s="16"/>
      <c r="FU152" s="16"/>
      <c r="FV152" s="16"/>
      <c r="FW152" s="16"/>
      <c r="FX152" s="16"/>
      <c r="FY152" s="16"/>
      <c r="FZ152" s="16"/>
      <c r="GA152" s="16"/>
      <c r="GB152" s="16"/>
      <c r="GC152" s="16"/>
      <c r="GD152" s="16"/>
      <c r="GE152" s="16"/>
      <c r="GF152" s="16"/>
      <c r="GG152" s="16"/>
      <c r="GH152" s="16"/>
      <c r="GI152" s="16"/>
      <c r="GJ152" s="16"/>
      <c r="GK152" s="16"/>
      <c r="GL152" s="16"/>
      <c r="GM152" s="16"/>
      <c r="GN152" s="16"/>
      <c r="GO152" s="16"/>
      <c r="GP152" s="16"/>
      <c r="GQ152" s="16"/>
      <c r="GR152" s="16"/>
      <c r="GS152" s="16"/>
      <c r="GT152" s="16"/>
      <c r="GU152" s="16"/>
      <c r="GV152" s="16"/>
      <c r="GW152" s="16"/>
      <c r="GX152" s="16"/>
      <c r="GY152" s="16"/>
      <c r="GZ152" s="16"/>
      <c r="HA152" s="16"/>
      <c r="HB152" s="16"/>
      <c r="HC152" s="16"/>
      <c r="HD152" s="16"/>
      <c r="HE152" s="16"/>
      <c r="HF152" s="16"/>
      <c r="HG152" s="16"/>
      <c r="HH152" s="16"/>
      <c r="HI152" s="16"/>
      <c r="HJ152" s="16"/>
      <c r="HK152" s="16"/>
      <c r="HL152" s="16"/>
      <c r="HM152" s="16"/>
      <c r="HN152" s="16"/>
      <c r="HO152" s="16"/>
      <c r="HP152" s="16"/>
      <c r="HQ152" s="16"/>
      <c r="HR152" s="16"/>
      <c r="HS152" s="16"/>
      <c r="HT152" s="16"/>
      <c r="HU152" s="16"/>
      <c r="HV152" s="16"/>
      <c r="HW152" s="16"/>
      <c r="HX152" s="16"/>
      <c r="HY152" s="16"/>
      <c r="HZ152" s="16"/>
      <c r="IA152" s="16"/>
      <c r="IB152" s="16"/>
      <c r="IC152" s="16"/>
      <c r="ID152" s="16"/>
      <c r="IE152" s="16"/>
      <c r="IF152" s="16"/>
      <c r="IG152" s="16"/>
      <c r="IH152" s="16"/>
      <c r="II152" s="16"/>
      <c r="IJ152" s="16"/>
      <c r="IK152" s="16"/>
      <c r="IL152" s="16"/>
      <c r="IM152" s="16"/>
      <c r="IN152" s="16"/>
      <c r="IO152" s="16"/>
      <c r="IP152" s="16"/>
      <c r="IQ152" s="16"/>
      <c r="IR152" s="16"/>
      <c r="IS152" s="16"/>
      <c r="IT152" s="16"/>
      <c r="IU152" s="16"/>
      <c r="IV152" s="16"/>
      <c r="IW152" s="16"/>
      <c r="IX152" s="16"/>
      <c r="IY152" s="16"/>
      <c r="IZ152" s="16"/>
      <c r="JA152" s="16"/>
      <c r="JB152" s="16"/>
      <c r="JC152" s="16"/>
      <c r="JD152" s="16"/>
      <c r="JE152" s="16"/>
      <c r="JF152" s="16"/>
      <c r="JG152" s="16"/>
      <c r="JH152" s="16"/>
      <c r="JI152" s="16"/>
      <c r="JJ152" s="16"/>
      <c r="JK152" s="16"/>
      <c r="JL152" s="16"/>
      <c r="JM152" s="16"/>
      <c r="JN152" s="16"/>
    </row>
    <row r="153" spans="11:274" x14ac:dyDescent="0.25">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c r="DJ153" s="16"/>
      <c r="DK153" s="16"/>
      <c r="DL153" s="16"/>
      <c r="DM153" s="16"/>
      <c r="DN153" s="16"/>
      <c r="DO153" s="16"/>
      <c r="DP153" s="16"/>
      <c r="DQ153" s="16"/>
      <c r="DR153" s="16"/>
      <c r="DS153" s="16"/>
      <c r="DT153" s="16"/>
      <c r="DU153" s="16"/>
      <c r="DV153" s="16"/>
      <c r="DW153" s="16"/>
      <c r="DX153" s="16"/>
      <c r="DY153" s="16"/>
      <c r="DZ153" s="16"/>
      <c r="EA153" s="16"/>
      <c r="EB153" s="16"/>
      <c r="EC153" s="16"/>
      <c r="ED153" s="16"/>
      <c r="EE153" s="16"/>
      <c r="EF153" s="16"/>
      <c r="EG153" s="16"/>
      <c r="EH153" s="16"/>
      <c r="EI153" s="16"/>
      <c r="EJ153" s="16"/>
      <c r="EK153" s="16"/>
      <c r="EL153" s="16"/>
      <c r="EM153" s="16"/>
      <c r="EN153" s="16"/>
      <c r="EO153" s="16"/>
      <c r="EP153" s="16"/>
      <c r="EQ153" s="16"/>
      <c r="ER153" s="16"/>
      <c r="ES153" s="16"/>
      <c r="ET153" s="16"/>
      <c r="EU153" s="16"/>
      <c r="EV153" s="16"/>
      <c r="EW153" s="16"/>
      <c r="EX153" s="16"/>
      <c r="EY153" s="16"/>
      <c r="EZ153" s="16"/>
      <c r="FA153" s="16"/>
      <c r="FB153" s="16"/>
      <c r="FC153" s="16"/>
      <c r="FD153" s="16"/>
      <c r="FE153" s="16"/>
      <c r="FF153" s="16"/>
      <c r="FG153" s="16"/>
      <c r="FH153" s="16"/>
      <c r="FI153" s="16"/>
      <c r="FJ153" s="16"/>
      <c r="FK153" s="16"/>
      <c r="FL153" s="16"/>
      <c r="FM153" s="16"/>
      <c r="FN153" s="16"/>
      <c r="FO153" s="16"/>
      <c r="FP153" s="16"/>
      <c r="FQ153" s="16"/>
      <c r="FR153" s="16"/>
      <c r="FS153" s="16"/>
      <c r="FT153" s="16"/>
      <c r="FU153" s="16"/>
      <c r="FV153" s="16"/>
      <c r="FW153" s="16"/>
      <c r="FX153" s="16"/>
      <c r="FY153" s="16"/>
      <c r="FZ153" s="16"/>
      <c r="GA153" s="16"/>
      <c r="GB153" s="16"/>
      <c r="GC153" s="16"/>
      <c r="GD153" s="16"/>
      <c r="GE153" s="16"/>
      <c r="GF153" s="16"/>
      <c r="GG153" s="16"/>
      <c r="GH153" s="16"/>
      <c r="GI153" s="16"/>
      <c r="GJ153" s="16"/>
      <c r="GK153" s="16"/>
      <c r="GL153" s="16"/>
      <c r="GM153" s="16"/>
      <c r="GN153" s="16"/>
      <c r="GO153" s="16"/>
      <c r="GP153" s="16"/>
      <c r="GQ153" s="16"/>
      <c r="GR153" s="16"/>
      <c r="GS153" s="16"/>
      <c r="GT153" s="16"/>
      <c r="GU153" s="16"/>
      <c r="GV153" s="16"/>
      <c r="GW153" s="16"/>
      <c r="GX153" s="16"/>
      <c r="GY153" s="16"/>
      <c r="GZ153" s="16"/>
      <c r="HA153" s="16"/>
      <c r="HB153" s="16"/>
      <c r="HC153" s="16"/>
      <c r="HD153" s="16"/>
      <c r="HE153" s="16"/>
      <c r="HF153" s="16"/>
      <c r="HG153" s="16"/>
      <c r="HH153" s="16"/>
      <c r="HI153" s="16"/>
      <c r="HJ153" s="16"/>
      <c r="HK153" s="16"/>
      <c r="HL153" s="16"/>
      <c r="HM153" s="16"/>
      <c r="HN153" s="16"/>
      <c r="HO153" s="16"/>
      <c r="HP153" s="16"/>
      <c r="HQ153" s="16"/>
      <c r="HR153" s="16"/>
      <c r="HS153" s="16"/>
      <c r="HT153" s="16"/>
      <c r="HU153" s="16"/>
      <c r="HV153" s="16"/>
      <c r="HW153" s="16"/>
      <c r="HX153" s="16"/>
      <c r="HY153" s="16"/>
      <c r="HZ153" s="16"/>
      <c r="IA153" s="16"/>
      <c r="IB153" s="16"/>
      <c r="IC153" s="16"/>
      <c r="ID153" s="16"/>
      <c r="IE153" s="16"/>
      <c r="IF153" s="16"/>
      <c r="IG153" s="16"/>
      <c r="IH153" s="16"/>
      <c r="II153" s="16"/>
      <c r="IJ153" s="16"/>
      <c r="IK153" s="16"/>
      <c r="IL153" s="16"/>
      <c r="IM153" s="16"/>
      <c r="IN153" s="16"/>
      <c r="IO153" s="16"/>
      <c r="IP153" s="16"/>
      <c r="IQ153" s="16"/>
      <c r="IR153" s="16"/>
      <c r="IS153" s="16"/>
      <c r="IT153" s="16"/>
      <c r="IU153" s="16"/>
      <c r="IV153" s="16"/>
      <c r="IW153" s="16"/>
      <c r="IX153" s="16"/>
      <c r="IY153" s="16"/>
      <c r="IZ153" s="16"/>
      <c r="JA153" s="16"/>
      <c r="JB153" s="16"/>
      <c r="JC153" s="16"/>
      <c r="JD153" s="16"/>
      <c r="JE153" s="16"/>
      <c r="JF153" s="16"/>
      <c r="JG153" s="16"/>
      <c r="JH153" s="16"/>
      <c r="JI153" s="16"/>
      <c r="JJ153" s="16"/>
      <c r="JK153" s="16"/>
      <c r="JL153" s="16"/>
      <c r="JM153" s="16"/>
      <c r="JN153" s="16"/>
    </row>
    <row r="154" spans="11:274" x14ac:dyDescent="0.25">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c r="DS154" s="16"/>
      <c r="DT154" s="16"/>
      <c r="DU154" s="16"/>
      <c r="DV154" s="16"/>
      <c r="DW154" s="16"/>
      <c r="DX154" s="16"/>
      <c r="DY154" s="16"/>
      <c r="DZ154" s="16"/>
      <c r="EA154" s="16"/>
      <c r="EB154" s="16"/>
      <c r="EC154" s="16"/>
      <c r="ED154" s="16"/>
      <c r="EE154" s="16"/>
      <c r="EF154" s="16"/>
      <c r="EG154" s="16"/>
      <c r="EH154" s="16"/>
      <c r="EI154" s="16"/>
      <c r="EJ154" s="16"/>
      <c r="EK154" s="16"/>
      <c r="EL154" s="16"/>
      <c r="EM154" s="16"/>
      <c r="EN154" s="16"/>
      <c r="EO154" s="16"/>
      <c r="EP154" s="16"/>
      <c r="EQ154" s="16"/>
      <c r="ER154" s="16"/>
      <c r="ES154" s="16"/>
      <c r="ET154" s="16"/>
      <c r="EU154" s="16"/>
      <c r="EV154" s="16"/>
      <c r="EW154" s="16"/>
      <c r="EX154" s="16"/>
      <c r="EY154" s="16"/>
      <c r="EZ154" s="16"/>
      <c r="FA154" s="16"/>
      <c r="FB154" s="16"/>
      <c r="FC154" s="16"/>
      <c r="FD154" s="16"/>
      <c r="FE154" s="16"/>
      <c r="FF154" s="16"/>
      <c r="FG154" s="16"/>
      <c r="FH154" s="16"/>
      <c r="FI154" s="16"/>
      <c r="FJ154" s="16"/>
      <c r="FK154" s="16"/>
      <c r="FL154" s="16"/>
      <c r="FM154" s="16"/>
      <c r="FN154" s="16"/>
      <c r="FO154" s="16"/>
      <c r="FP154" s="16"/>
      <c r="FQ154" s="16"/>
      <c r="FR154" s="16"/>
      <c r="FS154" s="16"/>
      <c r="FT154" s="16"/>
      <c r="FU154" s="16"/>
      <c r="FV154" s="16"/>
      <c r="FW154" s="16"/>
      <c r="FX154" s="16"/>
      <c r="FY154" s="16"/>
      <c r="FZ154" s="16"/>
      <c r="GA154" s="16"/>
      <c r="GB154" s="16"/>
      <c r="GC154" s="16"/>
      <c r="GD154" s="16"/>
      <c r="GE154" s="16"/>
      <c r="GF154" s="16"/>
      <c r="GG154" s="16"/>
      <c r="GH154" s="16"/>
      <c r="GI154" s="16"/>
      <c r="GJ154" s="16"/>
      <c r="GK154" s="16"/>
      <c r="GL154" s="16"/>
      <c r="GM154" s="16"/>
      <c r="GN154" s="16"/>
      <c r="GO154" s="16"/>
      <c r="GP154" s="16"/>
      <c r="GQ154" s="16"/>
      <c r="GR154" s="16"/>
      <c r="GS154" s="16"/>
      <c r="GT154" s="16"/>
      <c r="GU154" s="16"/>
      <c r="GV154" s="16"/>
      <c r="GW154" s="16"/>
      <c r="GX154" s="16"/>
      <c r="GY154" s="16"/>
      <c r="GZ154" s="16"/>
      <c r="HA154" s="16"/>
      <c r="HB154" s="16"/>
      <c r="HC154" s="16"/>
      <c r="HD154" s="16"/>
      <c r="HE154" s="16"/>
      <c r="HF154" s="16"/>
      <c r="HG154" s="16"/>
      <c r="HH154" s="16"/>
      <c r="HI154" s="16"/>
      <c r="HJ154" s="16"/>
      <c r="HK154" s="16"/>
      <c r="HL154" s="16"/>
      <c r="HM154" s="16"/>
      <c r="HN154" s="16"/>
      <c r="HO154" s="16"/>
      <c r="HP154" s="16"/>
      <c r="HQ154" s="16"/>
      <c r="HR154" s="16"/>
      <c r="HS154" s="16"/>
      <c r="HT154" s="16"/>
      <c r="HU154" s="16"/>
      <c r="HV154" s="16"/>
      <c r="HW154" s="16"/>
      <c r="HX154" s="16"/>
      <c r="HY154" s="16"/>
      <c r="HZ154" s="16"/>
      <c r="IA154" s="16"/>
      <c r="IB154" s="16"/>
      <c r="IC154" s="16"/>
      <c r="ID154" s="16"/>
      <c r="IE154" s="16"/>
      <c r="IF154" s="16"/>
      <c r="IG154" s="16"/>
      <c r="IH154" s="16"/>
      <c r="II154" s="16"/>
      <c r="IJ154" s="16"/>
      <c r="IK154" s="16"/>
      <c r="IL154" s="16"/>
      <c r="IM154" s="16"/>
      <c r="IN154" s="16"/>
      <c r="IO154" s="16"/>
      <c r="IP154" s="16"/>
      <c r="IQ154" s="16"/>
      <c r="IR154" s="16"/>
      <c r="IS154" s="16"/>
      <c r="IT154" s="16"/>
      <c r="IU154" s="16"/>
      <c r="IV154" s="16"/>
      <c r="IW154" s="16"/>
      <c r="IX154" s="16"/>
      <c r="IY154" s="16"/>
      <c r="IZ154" s="16"/>
      <c r="JA154" s="16"/>
      <c r="JB154" s="16"/>
      <c r="JC154" s="16"/>
      <c r="JD154" s="16"/>
      <c r="JE154" s="16"/>
      <c r="JF154" s="16"/>
      <c r="JG154" s="16"/>
      <c r="JH154" s="16"/>
      <c r="JI154" s="16"/>
      <c r="JJ154" s="16"/>
      <c r="JK154" s="16"/>
      <c r="JL154" s="16"/>
      <c r="JM154" s="16"/>
      <c r="JN154" s="16"/>
    </row>
    <row r="155" spans="11:274" x14ac:dyDescent="0.25">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c r="DN155" s="16"/>
      <c r="DO155" s="16"/>
      <c r="DP155" s="16"/>
      <c r="DQ155" s="16"/>
      <c r="DR155" s="16"/>
      <c r="DS155" s="16"/>
      <c r="DT155" s="16"/>
      <c r="DU155" s="16"/>
      <c r="DV155" s="16"/>
      <c r="DW155" s="16"/>
      <c r="DX155" s="16"/>
      <c r="DY155" s="16"/>
      <c r="DZ155" s="16"/>
      <c r="EA155" s="16"/>
      <c r="EB155" s="16"/>
      <c r="EC155" s="16"/>
      <c r="ED155" s="16"/>
      <c r="EE155" s="16"/>
      <c r="EF155" s="16"/>
      <c r="EG155" s="16"/>
      <c r="EH155" s="16"/>
      <c r="EI155" s="16"/>
      <c r="EJ155" s="16"/>
      <c r="EK155" s="16"/>
      <c r="EL155" s="16"/>
      <c r="EM155" s="16"/>
      <c r="EN155" s="16"/>
      <c r="EO155" s="16"/>
      <c r="EP155" s="16"/>
      <c r="EQ155" s="16"/>
      <c r="ER155" s="16"/>
      <c r="ES155" s="16"/>
      <c r="ET155" s="16"/>
      <c r="EU155" s="16"/>
      <c r="EV155" s="16"/>
      <c r="EW155" s="16"/>
      <c r="EX155" s="16"/>
      <c r="EY155" s="16"/>
      <c r="EZ155" s="16"/>
      <c r="FA155" s="16"/>
      <c r="FB155" s="16"/>
      <c r="FC155" s="16"/>
      <c r="FD155" s="16"/>
      <c r="FE155" s="16"/>
      <c r="FF155" s="16"/>
      <c r="FG155" s="16"/>
      <c r="FH155" s="16"/>
      <c r="FI155" s="16"/>
      <c r="FJ155" s="16"/>
      <c r="FK155" s="16"/>
      <c r="FL155" s="16"/>
      <c r="FM155" s="16"/>
      <c r="FN155" s="16"/>
      <c r="FO155" s="16"/>
      <c r="FP155" s="16"/>
      <c r="FQ155" s="16"/>
      <c r="FR155" s="16"/>
      <c r="FS155" s="16"/>
      <c r="FT155" s="16"/>
      <c r="FU155" s="16"/>
      <c r="FV155" s="16"/>
      <c r="FW155" s="16"/>
      <c r="FX155" s="16"/>
      <c r="FY155" s="16"/>
      <c r="FZ155" s="16"/>
      <c r="GA155" s="16"/>
      <c r="GB155" s="16"/>
      <c r="GC155" s="16"/>
      <c r="GD155" s="16"/>
      <c r="GE155" s="16"/>
      <c r="GF155" s="16"/>
      <c r="GG155" s="16"/>
      <c r="GH155" s="16"/>
      <c r="GI155" s="16"/>
      <c r="GJ155" s="16"/>
      <c r="GK155" s="16"/>
      <c r="GL155" s="16"/>
      <c r="GM155" s="16"/>
      <c r="GN155" s="16"/>
      <c r="GO155" s="16"/>
      <c r="GP155" s="16"/>
      <c r="GQ155" s="16"/>
      <c r="GR155" s="16"/>
      <c r="GS155" s="16"/>
      <c r="GT155" s="16"/>
      <c r="GU155" s="16"/>
      <c r="GV155" s="16"/>
      <c r="GW155" s="16"/>
      <c r="GX155" s="16"/>
      <c r="GY155" s="16"/>
      <c r="GZ155" s="16"/>
      <c r="HA155" s="16"/>
      <c r="HB155" s="16"/>
      <c r="HC155" s="16"/>
      <c r="HD155" s="16"/>
      <c r="HE155" s="16"/>
      <c r="HF155" s="16"/>
      <c r="HG155" s="16"/>
      <c r="HH155" s="16"/>
      <c r="HI155" s="16"/>
      <c r="HJ155" s="16"/>
      <c r="HK155" s="16"/>
      <c r="HL155" s="16"/>
      <c r="HM155" s="16"/>
      <c r="HN155" s="16"/>
      <c r="HO155" s="16"/>
      <c r="HP155" s="16"/>
      <c r="HQ155" s="16"/>
      <c r="HR155" s="16"/>
      <c r="HS155" s="16"/>
      <c r="HT155" s="16"/>
      <c r="HU155" s="16"/>
      <c r="HV155" s="16"/>
      <c r="HW155" s="16"/>
      <c r="HX155" s="16"/>
      <c r="HY155" s="16"/>
      <c r="HZ155" s="16"/>
      <c r="IA155" s="16"/>
      <c r="IB155" s="16"/>
      <c r="IC155" s="16"/>
      <c r="ID155" s="16"/>
      <c r="IE155" s="16"/>
      <c r="IF155" s="16"/>
      <c r="IG155" s="16"/>
      <c r="IH155" s="16"/>
      <c r="II155" s="16"/>
      <c r="IJ155" s="16"/>
      <c r="IK155" s="16"/>
      <c r="IL155" s="16"/>
      <c r="IM155" s="16"/>
      <c r="IN155" s="16"/>
      <c r="IO155" s="16"/>
      <c r="IP155" s="16"/>
      <c r="IQ155" s="16"/>
      <c r="IR155" s="16"/>
      <c r="IS155" s="16"/>
      <c r="IT155" s="16"/>
      <c r="IU155" s="16"/>
      <c r="IV155" s="16"/>
      <c r="IW155" s="16"/>
      <c r="IX155" s="16"/>
      <c r="IY155" s="16"/>
      <c r="IZ155" s="16"/>
      <c r="JA155" s="16"/>
      <c r="JB155" s="16"/>
      <c r="JC155" s="16"/>
      <c r="JD155" s="16"/>
      <c r="JE155" s="16"/>
      <c r="JF155" s="16"/>
      <c r="JG155" s="16"/>
      <c r="JH155" s="16"/>
      <c r="JI155" s="16"/>
      <c r="JJ155" s="16"/>
      <c r="JK155" s="16"/>
      <c r="JL155" s="16"/>
      <c r="JM155" s="16"/>
      <c r="JN155" s="16"/>
    </row>
    <row r="156" spans="11:274" x14ac:dyDescent="0.25">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16"/>
      <c r="ED156" s="16"/>
      <c r="EE156" s="16"/>
      <c r="EF156" s="16"/>
      <c r="EG156" s="16"/>
      <c r="EH156" s="16"/>
      <c r="EI156" s="16"/>
      <c r="EJ156" s="16"/>
      <c r="EK156" s="16"/>
      <c r="EL156" s="16"/>
      <c r="EM156" s="16"/>
      <c r="EN156" s="16"/>
      <c r="EO156" s="16"/>
      <c r="EP156" s="16"/>
      <c r="EQ156" s="16"/>
      <c r="ER156" s="16"/>
      <c r="ES156" s="16"/>
      <c r="ET156" s="16"/>
      <c r="EU156" s="16"/>
      <c r="EV156" s="16"/>
      <c r="EW156" s="16"/>
      <c r="EX156" s="16"/>
      <c r="EY156" s="16"/>
      <c r="EZ156" s="16"/>
      <c r="FA156" s="16"/>
      <c r="FB156" s="16"/>
      <c r="FC156" s="16"/>
      <c r="FD156" s="16"/>
      <c r="FE156" s="16"/>
      <c r="FF156" s="16"/>
      <c r="FG156" s="16"/>
      <c r="FH156" s="16"/>
      <c r="FI156" s="16"/>
      <c r="FJ156" s="16"/>
      <c r="FK156" s="16"/>
      <c r="FL156" s="16"/>
      <c r="FM156" s="16"/>
      <c r="FN156" s="16"/>
      <c r="FO156" s="16"/>
      <c r="FP156" s="16"/>
      <c r="FQ156" s="16"/>
      <c r="FR156" s="16"/>
      <c r="FS156" s="16"/>
      <c r="FT156" s="16"/>
      <c r="FU156" s="16"/>
      <c r="FV156" s="16"/>
      <c r="FW156" s="16"/>
      <c r="FX156" s="16"/>
      <c r="FY156" s="16"/>
      <c r="FZ156" s="16"/>
      <c r="GA156" s="16"/>
      <c r="GB156" s="16"/>
      <c r="GC156" s="16"/>
      <c r="GD156" s="16"/>
      <c r="GE156" s="16"/>
      <c r="GF156" s="16"/>
      <c r="GG156" s="16"/>
      <c r="GH156" s="16"/>
      <c r="GI156" s="16"/>
      <c r="GJ156" s="16"/>
      <c r="GK156" s="16"/>
      <c r="GL156" s="16"/>
      <c r="GM156" s="16"/>
      <c r="GN156" s="16"/>
      <c r="GO156" s="16"/>
      <c r="GP156" s="16"/>
      <c r="GQ156" s="16"/>
      <c r="GR156" s="16"/>
      <c r="GS156" s="16"/>
      <c r="GT156" s="16"/>
      <c r="GU156" s="16"/>
      <c r="GV156" s="16"/>
      <c r="GW156" s="16"/>
      <c r="GX156" s="16"/>
      <c r="GY156" s="16"/>
      <c r="GZ156" s="16"/>
      <c r="HA156" s="16"/>
      <c r="HB156" s="16"/>
      <c r="HC156" s="16"/>
      <c r="HD156" s="16"/>
      <c r="HE156" s="16"/>
      <c r="HF156" s="16"/>
      <c r="HG156" s="16"/>
      <c r="HH156" s="16"/>
      <c r="HI156" s="16"/>
      <c r="HJ156" s="16"/>
      <c r="HK156" s="16"/>
      <c r="HL156" s="16"/>
      <c r="HM156" s="16"/>
      <c r="HN156" s="16"/>
      <c r="HO156" s="16"/>
      <c r="HP156" s="16"/>
      <c r="HQ156" s="16"/>
      <c r="HR156" s="16"/>
      <c r="HS156" s="16"/>
      <c r="HT156" s="16"/>
      <c r="HU156" s="16"/>
      <c r="HV156" s="16"/>
      <c r="HW156" s="16"/>
      <c r="HX156" s="16"/>
      <c r="HY156" s="16"/>
      <c r="HZ156" s="16"/>
      <c r="IA156" s="16"/>
      <c r="IB156" s="16"/>
      <c r="IC156" s="16"/>
      <c r="ID156" s="16"/>
      <c r="IE156" s="16"/>
      <c r="IF156" s="16"/>
      <c r="IG156" s="16"/>
      <c r="IH156" s="16"/>
      <c r="II156" s="16"/>
      <c r="IJ156" s="16"/>
      <c r="IK156" s="16"/>
      <c r="IL156" s="16"/>
      <c r="IM156" s="16"/>
      <c r="IN156" s="16"/>
      <c r="IO156" s="16"/>
      <c r="IP156" s="16"/>
      <c r="IQ156" s="16"/>
      <c r="IR156" s="16"/>
      <c r="IS156" s="16"/>
      <c r="IT156" s="16"/>
      <c r="IU156" s="16"/>
      <c r="IV156" s="16"/>
      <c r="IW156" s="16"/>
      <c r="IX156" s="16"/>
      <c r="IY156" s="16"/>
      <c r="IZ156" s="16"/>
      <c r="JA156" s="16"/>
      <c r="JB156" s="16"/>
      <c r="JC156" s="16"/>
      <c r="JD156" s="16"/>
      <c r="JE156" s="16"/>
      <c r="JF156" s="16"/>
      <c r="JG156" s="16"/>
      <c r="JH156" s="16"/>
      <c r="JI156" s="16"/>
      <c r="JJ156" s="16"/>
      <c r="JK156" s="16"/>
      <c r="JL156" s="16"/>
      <c r="JM156" s="16"/>
      <c r="JN156" s="16"/>
    </row>
    <row r="157" spans="11:274" x14ac:dyDescent="0.25">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c r="DS157" s="16"/>
      <c r="DT157" s="16"/>
      <c r="DU157" s="16"/>
      <c r="DV157" s="16"/>
      <c r="DW157" s="16"/>
      <c r="DX157" s="16"/>
      <c r="DY157" s="16"/>
      <c r="DZ157" s="16"/>
      <c r="EA157" s="16"/>
      <c r="EB157" s="16"/>
      <c r="EC157" s="16"/>
      <c r="ED157" s="16"/>
      <c r="EE157" s="16"/>
      <c r="EF157" s="16"/>
      <c r="EG157" s="16"/>
      <c r="EH157" s="16"/>
      <c r="EI157" s="16"/>
      <c r="EJ157" s="16"/>
      <c r="EK157" s="16"/>
      <c r="EL157" s="16"/>
      <c r="EM157" s="16"/>
      <c r="EN157" s="16"/>
      <c r="EO157" s="16"/>
      <c r="EP157" s="16"/>
      <c r="EQ157" s="16"/>
      <c r="ER157" s="16"/>
      <c r="ES157" s="16"/>
      <c r="ET157" s="16"/>
      <c r="EU157" s="16"/>
      <c r="EV157" s="16"/>
      <c r="EW157" s="16"/>
      <c r="EX157" s="16"/>
      <c r="EY157" s="16"/>
      <c r="EZ157" s="16"/>
      <c r="FA157" s="16"/>
      <c r="FB157" s="16"/>
      <c r="FC157" s="16"/>
      <c r="FD157" s="16"/>
      <c r="FE157" s="16"/>
      <c r="FF157" s="16"/>
      <c r="FG157" s="16"/>
      <c r="FH157" s="16"/>
      <c r="FI157" s="16"/>
      <c r="FJ157" s="16"/>
      <c r="FK157" s="16"/>
      <c r="FL157" s="16"/>
      <c r="FM157" s="16"/>
      <c r="FN157" s="16"/>
      <c r="FO157" s="16"/>
      <c r="FP157" s="16"/>
      <c r="FQ157" s="16"/>
      <c r="FR157" s="16"/>
      <c r="FS157" s="16"/>
      <c r="FT157" s="16"/>
      <c r="FU157" s="16"/>
      <c r="FV157" s="16"/>
      <c r="FW157" s="16"/>
      <c r="FX157" s="16"/>
      <c r="FY157" s="16"/>
      <c r="FZ157" s="16"/>
      <c r="GA157" s="16"/>
      <c r="GB157" s="16"/>
      <c r="GC157" s="16"/>
      <c r="GD157" s="16"/>
      <c r="GE157" s="16"/>
      <c r="GF157" s="16"/>
      <c r="GG157" s="16"/>
      <c r="GH157" s="16"/>
      <c r="GI157" s="16"/>
      <c r="GJ157" s="16"/>
      <c r="GK157" s="16"/>
      <c r="GL157" s="16"/>
      <c r="GM157" s="16"/>
      <c r="GN157" s="16"/>
      <c r="GO157" s="16"/>
      <c r="GP157" s="16"/>
      <c r="GQ157" s="16"/>
      <c r="GR157" s="16"/>
      <c r="GS157" s="16"/>
      <c r="GT157" s="16"/>
      <c r="GU157" s="16"/>
      <c r="GV157" s="16"/>
      <c r="GW157" s="16"/>
      <c r="GX157" s="16"/>
      <c r="GY157" s="16"/>
      <c r="GZ157" s="16"/>
      <c r="HA157" s="16"/>
      <c r="HB157" s="16"/>
      <c r="HC157" s="16"/>
      <c r="HD157" s="16"/>
      <c r="HE157" s="16"/>
      <c r="HF157" s="16"/>
      <c r="HG157" s="16"/>
      <c r="HH157" s="16"/>
      <c r="HI157" s="16"/>
      <c r="HJ157" s="16"/>
      <c r="HK157" s="16"/>
      <c r="HL157" s="16"/>
      <c r="HM157" s="16"/>
      <c r="HN157" s="16"/>
      <c r="HO157" s="16"/>
      <c r="HP157" s="16"/>
      <c r="HQ157" s="16"/>
      <c r="HR157" s="16"/>
      <c r="HS157" s="16"/>
      <c r="HT157" s="16"/>
      <c r="HU157" s="16"/>
      <c r="HV157" s="16"/>
      <c r="HW157" s="16"/>
      <c r="HX157" s="16"/>
      <c r="HY157" s="16"/>
      <c r="HZ157" s="16"/>
      <c r="IA157" s="16"/>
      <c r="IB157" s="16"/>
      <c r="IC157" s="16"/>
      <c r="ID157" s="16"/>
      <c r="IE157" s="16"/>
      <c r="IF157" s="16"/>
      <c r="IG157" s="16"/>
      <c r="IH157" s="16"/>
      <c r="II157" s="16"/>
      <c r="IJ157" s="16"/>
      <c r="IK157" s="16"/>
      <c r="IL157" s="16"/>
      <c r="IM157" s="16"/>
      <c r="IN157" s="16"/>
      <c r="IO157" s="16"/>
      <c r="IP157" s="16"/>
      <c r="IQ157" s="16"/>
      <c r="IR157" s="16"/>
      <c r="IS157" s="16"/>
      <c r="IT157" s="16"/>
      <c r="IU157" s="16"/>
      <c r="IV157" s="16"/>
      <c r="IW157" s="16"/>
      <c r="IX157" s="16"/>
      <c r="IY157" s="16"/>
      <c r="IZ157" s="16"/>
      <c r="JA157" s="16"/>
      <c r="JB157" s="16"/>
      <c r="JC157" s="16"/>
      <c r="JD157" s="16"/>
      <c r="JE157" s="16"/>
      <c r="JF157" s="16"/>
      <c r="JG157" s="16"/>
      <c r="JH157" s="16"/>
      <c r="JI157" s="16"/>
      <c r="JJ157" s="16"/>
      <c r="JK157" s="16"/>
      <c r="JL157" s="16"/>
      <c r="JM157" s="16"/>
      <c r="JN157" s="16"/>
    </row>
  </sheetData>
  <sheetProtection algorithmName="SHA-512" hashValue="11tCzKTz24BSjM0nWmwo5CknR2tNYxzsVheJEXLd7vbwgXYnlCtUVyqkJnFxB6VvMm0tW12PfVKu8BtZ0+6B7A==" saltValue="LfPpaAmiwqZlnuyuvDX29Q==" spinCount="100000" sheet="1" objects="1" scenarios="1"/>
  <sortState ref="B49:IW130">
    <sortCondition ref="B49"/>
  </sortState>
  <mergeCells count="9">
    <mergeCell ref="B11:J11"/>
    <mergeCell ref="K1:Q1"/>
    <mergeCell ref="B9:J9"/>
    <mergeCell ref="B10:J10"/>
    <mergeCell ref="C3:I3"/>
    <mergeCell ref="C4:I4"/>
    <mergeCell ref="C5:I5"/>
    <mergeCell ref="C6:I6"/>
    <mergeCell ref="C7:I7"/>
  </mergeCells>
  <phoneticPr fontId="6" type="noConversion"/>
  <pageMargins left="0.78740157480314965" right="0.78740157480314965" top="0.78740157480314965" bottom="1.0629921259842521" header="0.78740157480314965" footer="0.78740157480314965"/>
  <pageSetup firstPageNumber="0" orientation="portrait" horizontalDpi="300" verticalDpi="300" r:id="rId1"/>
  <headerFooter alignWithMargins="0">
    <oddHeader xml:space="preserve">&amp;C&amp;"Times New Roman,Normal"&amp;12Charges
</oddHeader>
    <oddFoote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7</xdr:col>
                    <xdr:colOff>190500</xdr:colOff>
                    <xdr:row>13</xdr:row>
                    <xdr:rowOff>0</xdr:rowOff>
                  </from>
                  <to>
                    <xdr:col>8</xdr:col>
                    <xdr:colOff>114300</xdr:colOff>
                    <xdr:row>14</xdr:row>
                    <xdr:rowOff>7620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8</xdr:col>
                    <xdr:colOff>106680</xdr:colOff>
                    <xdr:row>13</xdr:row>
                    <xdr:rowOff>7620</xdr:rowOff>
                  </from>
                  <to>
                    <xdr:col>8</xdr:col>
                    <xdr:colOff>274320</xdr:colOff>
                    <xdr:row>14</xdr:row>
                    <xdr:rowOff>7620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8</xdr:col>
                    <xdr:colOff>274320</xdr:colOff>
                    <xdr:row>13</xdr:row>
                    <xdr:rowOff>7620</xdr:rowOff>
                  </from>
                  <to>
                    <xdr:col>8</xdr:col>
                    <xdr:colOff>441960</xdr:colOff>
                    <xdr:row>14</xdr:row>
                    <xdr:rowOff>7620</xdr:rowOff>
                  </to>
                </anchor>
              </controlPr>
            </control>
          </mc:Choice>
        </mc:AlternateContent>
        <mc:AlternateContent xmlns:mc="http://schemas.openxmlformats.org/markup-compatibility/2006">
          <mc:Choice Requires="x14">
            <control shapeId="1056" r:id="rId7" name="Check Box 32">
              <controlPr locked="0" defaultSize="0" autoFill="0" autoLine="0" autoPict="0">
                <anchor moveWithCells="1">
                  <from>
                    <xdr:col>8</xdr:col>
                    <xdr:colOff>441960</xdr:colOff>
                    <xdr:row>13</xdr:row>
                    <xdr:rowOff>0</xdr:rowOff>
                  </from>
                  <to>
                    <xdr:col>9</xdr:col>
                    <xdr:colOff>30480</xdr:colOff>
                    <xdr:row>14</xdr:row>
                    <xdr:rowOff>7620</xdr:rowOff>
                  </to>
                </anchor>
              </controlPr>
            </control>
          </mc:Choice>
        </mc:AlternateContent>
        <mc:AlternateContent xmlns:mc="http://schemas.openxmlformats.org/markup-compatibility/2006">
          <mc:Choice Requires="x14">
            <control shapeId="1058" r:id="rId8" name="Check Box 34">
              <controlPr locked="0" defaultSize="0" autoFill="0" autoLine="0" autoPict="0">
                <anchor moveWithCells="1">
                  <from>
                    <xdr:col>9</xdr:col>
                    <xdr:colOff>129540</xdr:colOff>
                    <xdr:row>13</xdr:row>
                    <xdr:rowOff>0</xdr:rowOff>
                  </from>
                  <to>
                    <xdr:col>9</xdr:col>
                    <xdr:colOff>320040</xdr:colOff>
                    <xdr:row>14</xdr:row>
                    <xdr:rowOff>7620</xdr:rowOff>
                  </to>
                </anchor>
              </controlPr>
            </control>
          </mc:Choice>
        </mc:AlternateContent>
        <mc:AlternateContent xmlns:mc="http://schemas.openxmlformats.org/markup-compatibility/2006">
          <mc:Choice Requires="x14">
            <control shapeId="1059" r:id="rId9" name="Check Box 35">
              <controlPr locked="0" defaultSize="0" autoFill="0" autoLine="0" autoPict="0">
                <anchor moveWithCells="1">
                  <from>
                    <xdr:col>9</xdr:col>
                    <xdr:colOff>312420</xdr:colOff>
                    <xdr:row>12</xdr:row>
                    <xdr:rowOff>167640</xdr:rowOff>
                  </from>
                  <to>
                    <xdr:col>9</xdr:col>
                    <xdr:colOff>525780</xdr:colOff>
                    <xdr:row>14</xdr:row>
                    <xdr:rowOff>15240</xdr:rowOff>
                  </to>
                </anchor>
              </controlPr>
            </control>
          </mc:Choice>
        </mc:AlternateContent>
        <mc:AlternateContent xmlns:mc="http://schemas.openxmlformats.org/markup-compatibility/2006">
          <mc:Choice Requires="x14">
            <control shapeId="1278" r:id="rId10" name="Check Box 254">
              <controlPr locked="0" defaultSize="0" autoFill="0" autoLine="0" autoPict="0">
                <anchor moveWithCells="1">
                  <from>
                    <xdr:col>6</xdr:col>
                    <xdr:colOff>510540</xdr:colOff>
                    <xdr:row>13</xdr:row>
                    <xdr:rowOff>15240</xdr:rowOff>
                  </from>
                  <to>
                    <xdr:col>7</xdr:col>
                    <xdr:colOff>129540</xdr:colOff>
                    <xdr:row>13</xdr:row>
                    <xdr:rowOff>160020</xdr:rowOff>
                  </to>
                </anchor>
              </controlPr>
            </control>
          </mc:Choice>
        </mc:AlternateContent>
        <mc:AlternateContent xmlns:mc="http://schemas.openxmlformats.org/markup-compatibility/2006">
          <mc:Choice Requires="x14">
            <control shapeId="1303" r:id="rId11" name="Check Box 279">
              <controlPr locked="0" defaultSize="0" autoFill="0" autoLine="0" autoPict="0">
                <anchor moveWithCells="1">
                  <from>
                    <xdr:col>7</xdr:col>
                    <xdr:colOff>190500</xdr:colOff>
                    <xdr:row>14</xdr:row>
                    <xdr:rowOff>0</xdr:rowOff>
                  </from>
                  <to>
                    <xdr:col>8</xdr:col>
                    <xdr:colOff>114300</xdr:colOff>
                    <xdr:row>15</xdr:row>
                    <xdr:rowOff>7620</xdr:rowOff>
                  </to>
                </anchor>
              </controlPr>
            </control>
          </mc:Choice>
        </mc:AlternateContent>
        <mc:AlternateContent xmlns:mc="http://schemas.openxmlformats.org/markup-compatibility/2006">
          <mc:Choice Requires="x14">
            <control shapeId="1304" r:id="rId12" name="Check Box 280">
              <controlPr locked="0" defaultSize="0" autoFill="0" autoLine="0" autoPict="0">
                <anchor moveWithCells="1">
                  <from>
                    <xdr:col>8</xdr:col>
                    <xdr:colOff>106680</xdr:colOff>
                    <xdr:row>14</xdr:row>
                    <xdr:rowOff>7620</xdr:rowOff>
                  </from>
                  <to>
                    <xdr:col>8</xdr:col>
                    <xdr:colOff>274320</xdr:colOff>
                    <xdr:row>15</xdr:row>
                    <xdr:rowOff>7620</xdr:rowOff>
                  </to>
                </anchor>
              </controlPr>
            </control>
          </mc:Choice>
        </mc:AlternateContent>
        <mc:AlternateContent xmlns:mc="http://schemas.openxmlformats.org/markup-compatibility/2006">
          <mc:Choice Requires="x14">
            <control shapeId="1305" r:id="rId13" name="Check Box 281">
              <controlPr locked="0" defaultSize="0" autoFill="0" autoLine="0" autoPict="0">
                <anchor moveWithCells="1">
                  <from>
                    <xdr:col>8</xdr:col>
                    <xdr:colOff>274320</xdr:colOff>
                    <xdr:row>14</xdr:row>
                    <xdr:rowOff>7620</xdr:rowOff>
                  </from>
                  <to>
                    <xdr:col>8</xdr:col>
                    <xdr:colOff>441960</xdr:colOff>
                    <xdr:row>15</xdr:row>
                    <xdr:rowOff>7620</xdr:rowOff>
                  </to>
                </anchor>
              </controlPr>
            </control>
          </mc:Choice>
        </mc:AlternateContent>
        <mc:AlternateContent xmlns:mc="http://schemas.openxmlformats.org/markup-compatibility/2006">
          <mc:Choice Requires="x14">
            <control shapeId="1306" r:id="rId14" name="Check Box 282">
              <controlPr locked="0" defaultSize="0" autoFill="0" autoLine="0" autoPict="0">
                <anchor moveWithCells="1">
                  <from>
                    <xdr:col>8</xdr:col>
                    <xdr:colOff>441960</xdr:colOff>
                    <xdr:row>14</xdr:row>
                    <xdr:rowOff>0</xdr:rowOff>
                  </from>
                  <to>
                    <xdr:col>9</xdr:col>
                    <xdr:colOff>30480</xdr:colOff>
                    <xdr:row>15</xdr:row>
                    <xdr:rowOff>7620</xdr:rowOff>
                  </to>
                </anchor>
              </controlPr>
            </control>
          </mc:Choice>
        </mc:AlternateContent>
        <mc:AlternateContent xmlns:mc="http://schemas.openxmlformats.org/markup-compatibility/2006">
          <mc:Choice Requires="x14">
            <control shapeId="1307" r:id="rId15" name="Check Box 283">
              <controlPr locked="0" defaultSize="0" autoFill="0" autoLine="0" autoPict="0">
                <anchor moveWithCells="1">
                  <from>
                    <xdr:col>9</xdr:col>
                    <xdr:colOff>129540</xdr:colOff>
                    <xdr:row>14</xdr:row>
                    <xdr:rowOff>0</xdr:rowOff>
                  </from>
                  <to>
                    <xdr:col>9</xdr:col>
                    <xdr:colOff>320040</xdr:colOff>
                    <xdr:row>15</xdr:row>
                    <xdr:rowOff>7620</xdr:rowOff>
                  </to>
                </anchor>
              </controlPr>
            </control>
          </mc:Choice>
        </mc:AlternateContent>
        <mc:AlternateContent xmlns:mc="http://schemas.openxmlformats.org/markup-compatibility/2006">
          <mc:Choice Requires="x14">
            <control shapeId="1308" r:id="rId16" name="Check Box 284">
              <controlPr locked="0" defaultSize="0" autoFill="0" autoLine="0" autoPict="0">
                <anchor moveWithCells="1">
                  <from>
                    <xdr:col>9</xdr:col>
                    <xdr:colOff>312420</xdr:colOff>
                    <xdr:row>13</xdr:row>
                    <xdr:rowOff>167640</xdr:rowOff>
                  </from>
                  <to>
                    <xdr:col>9</xdr:col>
                    <xdr:colOff>525780</xdr:colOff>
                    <xdr:row>15</xdr:row>
                    <xdr:rowOff>15240</xdr:rowOff>
                  </to>
                </anchor>
              </controlPr>
            </control>
          </mc:Choice>
        </mc:AlternateContent>
        <mc:AlternateContent xmlns:mc="http://schemas.openxmlformats.org/markup-compatibility/2006">
          <mc:Choice Requires="x14">
            <control shapeId="1309" r:id="rId17" name="Check Box 285">
              <controlPr locked="0" defaultSize="0" autoFill="0" autoLine="0" autoPict="0">
                <anchor moveWithCells="1">
                  <from>
                    <xdr:col>6</xdr:col>
                    <xdr:colOff>510540</xdr:colOff>
                    <xdr:row>14</xdr:row>
                    <xdr:rowOff>15240</xdr:rowOff>
                  </from>
                  <to>
                    <xdr:col>7</xdr:col>
                    <xdr:colOff>129540</xdr:colOff>
                    <xdr:row>14</xdr:row>
                    <xdr:rowOff>167640</xdr:rowOff>
                  </to>
                </anchor>
              </controlPr>
            </control>
          </mc:Choice>
        </mc:AlternateContent>
        <mc:AlternateContent xmlns:mc="http://schemas.openxmlformats.org/markup-compatibility/2006">
          <mc:Choice Requires="x14">
            <control shapeId="1310" r:id="rId18" name="Check Box 286">
              <controlPr locked="0" defaultSize="0" autoFill="0" autoLine="0" autoPict="0">
                <anchor moveWithCells="1">
                  <from>
                    <xdr:col>7</xdr:col>
                    <xdr:colOff>190500</xdr:colOff>
                    <xdr:row>14</xdr:row>
                    <xdr:rowOff>167640</xdr:rowOff>
                  </from>
                  <to>
                    <xdr:col>8</xdr:col>
                    <xdr:colOff>114300</xdr:colOff>
                    <xdr:row>16</xdr:row>
                    <xdr:rowOff>7620</xdr:rowOff>
                  </to>
                </anchor>
              </controlPr>
            </control>
          </mc:Choice>
        </mc:AlternateContent>
        <mc:AlternateContent xmlns:mc="http://schemas.openxmlformats.org/markup-compatibility/2006">
          <mc:Choice Requires="x14">
            <control shapeId="1311" r:id="rId19" name="Check Box 287">
              <controlPr locked="0" defaultSize="0" autoFill="0" autoLine="0" autoPict="0">
                <anchor moveWithCells="1">
                  <from>
                    <xdr:col>8</xdr:col>
                    <xdr:colOff>106680</xdr:colOff>
                    <xdr:row>15</xdr:row>
                    <xdr:rowOff>7620</xdr:rowOff>
                  </from>
                  <to>
                    <xdr:col>8</xdr:col>
                    <xdr:colOff>274320</xdr:colOff>
                    <xdr:row>16</xdr:row>
                    <xdr:rowOff>7620</xdr:rowOff>
                  </to>
                </anchor>
              </controlPr>
            </control>
          </mc:Choice>
        </mc:AlternateContent>
        <mc:AlternateContent xmlns:mc="http://schemas.openxmlformats.org/markup-compatibility/2006">
          <mc:Choice Requires="x14">
            <control shapeId="1312" r:id="rId20" name="Check Box 288">
              <controlPr locked="0" defaultSize="0" autoFill="0" autoLine="0" autoPict="0">
                <anchor moveWithCells="1">
                  <from>
                    <xdr:col>8</xdr:col>
                    <xdr:colOff>274320</xdr:colOff>
                    <xdr:row>15</xdr:row>
                    <xdr:rowOff>7620</xdr:rowOff>
                  </from>
                  <to>
                    <xdr:col>8</xdr:col>
                    <xdr:colOff>449580</xdr:colOff>
                    <xdr:row>16</xdr:row>
                    <xdr:rowOff>7620</xdr:rowOff>
                  </to>
                </anchor>
              </controlPr>
            </control>
          </mc:Choice>
        </mc:AlternateContent>
        <mc:AlternateContent xmlns:mc="http://schemas.openxmlformats.org/markup-compatibility/2006">
          <mc:Choice Requires="x14">
            <control shapeId="1313" r:id="rId21" name="Check Box 289">
              <controlPr locked="0" defaultSize="0" autoFill="0" autoLine="0" autoPict="0">
                <anchor moveWithCells="1">
                  <from>
                    <xdr:col>8</xdr:col>
                    <xdr:colOff>449580</xdr:colOff>
                    <xdr:row>14</xdr:row>
                    <xdr:rowOff>167640</xdr:rowOff>
                  </from>
                  <to>
                    <xdr:col>9</xdr:col>
                    <xdr:colOff>30480</xdr:colOff>
                    <xdr:row>16</xdr:row>
                    <xdr:rowOff>7620</xdr:rowOff>
                  </to>
                </anchor>
              </controlPr>
            </control>
          </mc:Choice>
        </mc:AlternateContent>
        <mc:AlternateContent xmlns:mc="http://schemas.openxmlformats.org/markup-compatibility/2006">
          <mc:Choice Requires="x14">
            <control shapeId="1314" r:id="rId22" name="Check Box 290">
              <controlPr locked="0" defaultSize="0" autoFill="0" autoLine="0" autoPict="0">
                <anchor moveWithCells="1">
                  <from>
                    <xdr:col>9</xdr:col>
                    <xdr:colOff>129540</xdr:colOff>
                    <xdr:row>14</xdr:row>
                    <xdr:rowOff>167640</xdr:rowOff>
                  </from>
                  <to>
                    <xdr:col>9</xdr:col>
                    <xdr:colOff>320040</xdr:colOff>
                    <xdr:row>16</xdr:row>
                    <xdr:rowOff>7620</xdr:rowOff>
                  </to>
                </anchor>
              </controlPr>
            </control>
          </mc:Choice>
        </mc:AlternateContent>
        <mc:AlternateContent xmlns:mc="http://schemas.openxmlformats.org/markup-compatibility/2006">
          <mc:Choice Requires="x14">
            <control shapeId="1315" r:id="rId23" name="Check Box 291">
              <controlPr locked="0" defaultSize="0" autoFill="0" autoLine="0" autoPict="0">
                <anchor moveWithCells="1">
                  <from>
                    <xdr:col>9</xdr:col>
                    <xdr:colOff>312420</xdr:colOff>
                    <xdr:row>14</xdr:row>
                    <xdr:rowOff>167640</xdr:rowOff>
                  </from>
                  <to>
                    <xdr:col>9</xdr:col>
                    <xdr:colOff>533400</xdr:colOff>
                    <xdr:row>16</xdr:row>
                    <xdr:rowOff>15240</xdr:rowOff>
                  </to>
                </anchor>
              </controlPr>
            </control>
          </mc:Choice>
        </mc:AlternateContent>
        <mc:AlternateContent xmlns:mc="http://schemas.openxmlformats.org/markup-compatibility/2006">
          <mc:Choice Requires="x14">
            <control shapeId="1316" r:id="rId24" name="Check Box 292">
              <controlPr locked="0" defaultSize="0" autoFill="0" autoLine="0" autoPict="0">
                <anchor moveWithCells="1">
                  <from>
                    <xdr:col>6</xdr:col>
                    <xdr:colOff>510540</xdr:colOff>
                    <xdr:row>15</xdr:row>
                    <xdr:rowOff>15240</xdr:rowOff>
                  </from>
                  <to>
                    <xdr:col>7</xdr:col>
                    <xdr:colOff>129540</xdr:colOff>
                    <xdr:row>15</xdr:row>
                    <xdr:rowOff>167640</xdr:rowOff>
                  </to>
                </anchor>
              </controlPr>
            </control>
          </mc:Choice>
        </mc:AlternateContent>
        <mc:AlternateContent xmlns:mc="http://schemas.openxmlformats.org/markup-compatibility/2006">
          <mc:Choice Requires="x14">
            <control shapeId="1317" r:id="rId25" name="Check Box 293">
              <controlPr locked="0" defaultSize="0" autoFill="0" autoLine="0" autoPict="0">
                <anchor moveWithCells="1">
                  <from>
                    <xdr:col>7</xdr:col>
                    <xdr:colOff>190500</xdr:colOff>
                    <xdr:row>16</xdr:row>
                    <xdr:rowOff>7620</xdr:rowOff>
                  </from>
                  <to>
                    <xdr:col>8</xdr:col>
                    <xdr:colOff>114300</xdr:colOff>
                    <xdr:row>17</xdr:row>
                    <xdr:rowOff>15240</xdr:rowOff>
                  </to>
                </anchor>
              </controlPr>
            </control>
          </mc:Choice>
        </mc:AlternateContent>
        <mc:AlternateContent xmlns:mc="http://schemas.openxmlformats.org/markup-compatibility/2006">
          <mc:Choice Requires="x14">
            <control shapeId="1318" r:id="rId26" name="Check Box 294">
              <controlPr locked="0" defaultSize="0" autoFill="0" autoLine="0" autoPict="0">
                <anchor moveWithCells="1">
                  <from>
                    <xdr:col>8</xdr:col>
                    <xdr:colOff>106680</xdr:colOff>
                    <xdr:row>16</xdr:row>
                    <xdr:rowOff>15240</xdr:rowOff>
                  </from>
                  <to>
                    <xdr:col>8</xdr:col>
                    <xdr:colOff>274320</xdr:colOff>
                    <xdr:row>17</xdr:row>
                    <xdr:rowOff>15240</xdr:rowOff>
                  </to>
                </anchor>
              </controlPr>
            </control>
          </mc:Choice>
        </mc:AlternateContent>
        <mc:AlternateContent xmlns:mc="http://schemas.openxmlformats.org/markup-compatibility/2006">
          <mc:Choice Requires="x14">
            <control shapeId="1319" r:id="rId27" name="Check Box 295">
              <controlPr locked="0" defaultSize="0" autoFill="0" autoLine="0" autoPict="0">
                <anchor moveWithCells="1">
                  <from>
                    <xdr:col>8</xdr:col>
                    <xdr:colOff>274320</xdr:colOff>
                    <xdr:row>16</xdr:row>
                    <xdr:rowOff>15240</xdr:rowOff>
                  </from>
                  <to>
                    <xdr:col>8</xdr:col>
                    <xdr:colOff>449580</xdr:colOff>
                    <xdr:row>17</xdr:row>
                    <xdr:rowOff>15240</xdr:rowOff>
                  </to>
                </anchor>
              </controlPr>
            </control>
          </mc:Choice>
        </mc:AlternateContent>
        <mc:AlternateContent xmlns:mc="http://schemas.openxmlformats.org/markup-compatibility/2006">
          <mc:Choice Requires="x14">
            <control shapeId="1320" r:id="rId28" name="Check Box 296">
              <controlPr locked="0" defaultSize="0" autoFill="0" autoLine="0" autoPict="0">
                <anchor moveWithCells="1">
                  <from>
                    <xdr:col>8</xdr:col>
                    <xdr:colOff>449580</xdr:colOff>
                    <xdr:row>16</xdr:row>
                    <xdr:rowOff>7620</xdr:rowOff>
                  </from>
                  <to>
                    <xdr:col>9</xdr:col>
                    <xdr:colOff>30480</xdr:colOff>
                    <xdr:row>17</xdr:row>
                    <xdr:rowOff>15240</xdr:rowOff>
                  </to>
                </anchor>
              </controlPr>
            </control>
          </mc:Choice>
        </mc:AlternateContent>
        <mc:AlternateContent xmlns:mc="http://schemas.openxmlformats.org/markup-compatibility/2006">
          <mc:Choice Requires="x14">
            <control shapeId="1321" r:id="rId29" name="Check Box 297">
              <controlPr locked="0" defaultSize="0" autoFill="0" autoLine="0" autoPict="0">
                <anchor moveWithCells="1">
                  <from>
                    <xdr:col>9</xdr:col>
                    <xdr:colOff>129540</xdr:colOff>
                    <xdr:row>16</xdr:row>
                    <xdr:rowOff>7620</xdr:rowOff>
                  </from>
                  <to>
                    <xdr:col>9</xdr:col>
                    <xdr:colOff>320040</xdr:colOff>
                    <xdr:row>17</xdr:row>
                    <xdr:rowOff>15240</xdr:rowOff>
                  </to>
                </anchor>
              </controlPr>
            </control>
          </mc:Choice>
        </mc:AlternateContent>
        <mc:AlternateContent xmlns:mc="http://schemas.openxmlformats.org/markup-compatibility/2006">
          <mc:Choice Requires="x14">
            <control shapeId="1322" r:id="rId30" name="Check Box 298">
              <controlPr locked="0" defaultSize="0" autoFill="0" autoLine="0" autoPict="0">
                <anchor moveWithCells="1">
                  <from>
                    <xdr:col>9</xdr:col>
                    <xdr:colOff>312420</xdr:colOff>
                    <xdr:row>16</xdr:row>
                    <xdr:rowOff>7620</xdr:rowOff>
                  </from>
                  <to>
                    <xdr:col>9</xdr:col>
                    <xdr:colOff>533400</xdr:colOff>
                    <xdr:row>17</xdr:row>
                    <xdr:rowOff>22860</xdr:rowOff>
                  </to>
                </anchor>
              </controlPr>
            </control>
          </mc:Choice>
        </mc:AlternateContent>
        <mc:AlternateContent xmlns:mc="http://schemas.openxmlformats.org/markup-compatibility/2006">
          <mc:Choice Requires="x14">
            <control shapeId="1323" r:id="rId31" name="Check Box 299">
              <controlPr locked="0" defaultSize="0" autoFill="0" autoLine="0" autoPict="0">
                <anchor moveWithCells="1">
                  <from>
                    <xdr:col>6</xdr:col>
                    <xdr:colOff>510540</xdr:colOff>
                    <xdr:row>16</xdr:row>
                    <xdr:rowOff>22860</xdr:rowOff>
                  </from>
                  <to>
                    <xdr:col>7</xdr:col>
                    <xdr:colOff>129540</xdr:colOff>
                    <xdr:row>17</xdr:row>
                    <xdr:rowOff>7620</xdr:rowOff>
                  </to>
                </anchor>
              </controlPr>
            </control>
          </mc:Choice>
        </mc:AlternateContent>
        <mc:AlternateContent xmlns:mc="http://schemas.openxmlformats.org/markup-compatibility/2006">
          <mc:Choice Requires="x14">
            <control shapeId="1324" r:id="rId32" name="Check Box 300">
              <controlPr locked="0" defaultSize="0" autoFill="0" autoLine="0" autoPict="0">
                <anchor moveWithCells="1">
                  <from>
                    <xdr:col>7</xdr:col>
                    <xdr:colOff>190500</xdr:colOff>
                    <xdr:row>17</xdr:row>
                    <xdr:rowOff>7620</xdr:rowOff>
                  </from>
                  <to>
                    <xdr:col>8</xdr:col>
                    <xdr:colOff>114300</xdr:colOff>
                    <xdr:row>18</xdr:row>
                    <xdr:rowOff>15240</xdr:rowOff>
                  </to>
                </anchor>
              </controlPr>
            </control>
          </mc:Choice>
        </mc:AlternateContent>
        <mc:AlternateContent xmlns:mc="http://schemas.openxmlformats.org/markup-compatibility/2006">
          <mc:Choice Requires="x14">
            <control shapeId="1325" r:id="rId33" name="Check Box 301">
              <controlPr locked="0" defaultSize="0" autoFill="0" autoLine="0" autoPict="0">
                <anchor moveWithCells="1">
                  <from>
                    <xdr:col>8</xdr:col>
                    <xdr:colOff>106680</xdr:colOff>
                    <xdr:row>17</xdr:row>
                    <xdr:rowOff>15240</xdr:rowOff>
                  </from>
                  <to>
                    <xdr:col>8</xdr:col>
                    <xdr:colOff>274320</xdr:colOff>
                    <xdr:row>18</xdr:row>
                    <xdr:rowOff>15240</xdr:rowOff>
                  </to>
                </anchor>
              </controlPr>
            </control>
          </mc:Choice>
        </mc:AlternateContent>
        <mc:AlternateContent xmlns:mc="http://schemas.openxmlformats.org/markup-compatibility/2006">
          <mc:Choice Requires="x14">
            <control shapeId="1326" r:id="rId34" name="Check Box 302">
              <controlPr locked="0" defaultSize="0" autoFill="0" autoLine="0" autoPict="0">
                <anchor moveWithCells="1">
                  <from>
                    <xdr:col>8</xdr:col>
                    <xdr:colOff>274320</xdr:colOff>
                    <xdr:row>17</xdr:row>
                    <xdr:rowOff>15240</xdr:rowOff>
                  </from>
                  <to>
                    <xdr:col>8</xdr:col>
                    <xdr:colOff>441960</xdr:colOff>
                    <xdr:row>18</xdr:row>
                    <xdr:rowOff>15240</xdr:rowOff>
                  </to>
                </anchor>
              </controlPr>
            </control>
          </mc:Choice>
        </mc:AlternateContent>
        <mc:AlternateContent xmlns:mc="http://schemas.openxmlformats.org/markup-compatibility/2006">
          <mc:Choice Requires="x14">
            <control shapeId="1327" r:id="rId35" name="Check Box 303">
              <controlPr locked="0" defaultSize="0" autoFill="0" autoLine="0" autoPict="0">
                <anchor moveWithCells="1">
                  <from>
                    <xdr:col>8</xdr:col>
                    <xdr:colOff>441960</xdr:colOff>
                    <xdr:row>17</xdr:row>
                    <xdr:rowOff>7620</xdr:rowOff>
                  </from>
                  <to>
                    <xdr:col>9</xdr:col>
                    <xdr:colOff>30480</xdr:colOff>
                    <xdr:row>18</xdr:row>
                    <xdr:rowOff>15240</xdr:rowOff>
                  </to>
                </anchor>
              </controlPr>
            </control>
          </mc:Choice>
        </mc:AlternateContent>
        <mc:AlternateContent xmlns:mc="http://schemas.openxmlformats.org/markup-compatibility/2006">
          <mc:Choice Requires="x14">
            <control shapeId="1328" r:id="rId36" name="Check Box 304">
              <controlPr locked="0" defaultSize="0" autoFill="0" autoLine="0" autoPict="0">
                <anchor moveWithCells="1">
                  <from>
                    <xdr:col>9</xdr:col>
                    <xdr:colOff>129540</xdr:colOff>
                    <xdr:row>17</xdr:row>
                    <xdr:rowOff>7620</xdr:rowOff>
                  </from>
                  <to>
                    <xdr:col>9</xdr:col>
                    <xdr:colOff>320040</xdr:colOff>
                    <xdr:row>18</xdr:row>
                    <xdr:rowOff>15240</xdr:rowOff>
                  </to>
                </anchor>
              </controlPr>
            </control>
          </mc:Choice>
        </mc:AlternateContent>
        <mc:AlternateContent xmlns:mc="http://schemas.openxmlformats.org/markup-compatibility/2006">
          <mc:Choice Requires="x14">
            <control shapeId="1329" r:id="rId37" name="Check Box 305">
              <controlPr locked="0" defaultSize="0" autoFill="0" autoLine="0" autoPict="0">
                <anchor moveWithCells="1">
                  <from>
                    <xdr:col>9</xdr:col>
                    <xdr:colOff>312420</xdr:colOff>
                    <xdr:row>17</xdr:row>
                    <xdr:rowOff>7620</xdr:rowOff>
                  </from>
                  <to>
                    <xdr:col>9</xdr:col>
                    <xdr:colOff>525780</xdr:colOff>
                    <xdr:row>18</xdr:row>
                    <xdr:rowOff>22860</xdr:rowOff>
                  </to>
                </anchor>
              </controlPr>
            </control>
          </mc:Choice>
        </mc:AlternateContent>
        <mc:AlternateContent xmlns:mc="http://schemas.openxmlformats.org/markup-compatibility/2006">
          <mc:Choice Requires="x14">
            <control shapeId="1330" r:id="rId38" name="Check Box 306">
              <controlPr locked="0" defaultSize="0" autoFill="0" autoLine="0" autoPict="0">
                <anchor moveWithCells="1">
                  <from>
                    <xdr:col>6</xdr:col>
                    <xdr:colOff>510540</xdr:colOff>
                    <xdr:row>17</xdr:row>
                    <xdr:rowOff>22860</xdr:rowOff>
                  </from>
                  <to>
                    <xdr:col>7</xdr:col>
                    <xdr:colOff>129540</xdr:colOff>
                    <xdr:row>18</xdr:row>
                    <xdr:rowOff>0</xdr:rowOff>
                  </to>
                </anchor>
              </controlPr>
            </control>
          </mc:Choice>
        </mc:AlternateContent>
        <mc:AlternateContent xmlns:mc="http://schemas.openxmlformats.org/markup-compatibility/2006">
          <mc:Choice Requires="x14">
            <control shapeId="1331" r:id="rId39" name="Check Box 307">
              <controlPr locked="0" defaultSize="0" autoFill="0" autoLine="0" autoPict="0">
                <anchor moveWithCells="1">
                  <from>
                    <xdr:col>7</xdr:col>
                    <xdr:colOff>190500</xdr:colOff>
                    <xdr:row>18</xdr:row>
                    <xdr:rowOff>7620</xdr:rowOff>
                  </from>
                  <to>
                    <xdr:col>8</xdr:col>
                    <xdr:colOff>114300</xdr:colOff>
                    <xdr:row>19</xdr:row>
                    <xdr:rowOff>15240</xdr:rowOff>
                  </to>
                </anchor>
              </controlPr>
            </control>
          </mc:Choice>
        </mc:AlternateContent>
        <mc:AlternateContent xmlns:mc="http://schemas.openxmlformats.org/markup-compatibility/2006">
          <mc:Choice Requires="x14">
            <control shapeId="1332" r:id="rId40" name="Check Box 308">
              <controlPr locked="0" defaultSize="0" autoFill="0" autoLine="0" autoPict="0">
                <anchor moveWithCells="1">
                  <from>
                    <xdr:col>8</xdr:col>
                    <xdr:colOff>106680</xdr:colOff>
                    <xdr:row>18</xdr:row>
                    <xdr:rowOff>15240</xdr:rowOff>
                  </from>
                  <to>
                    <xdr:col>8</xdr:col>
                    <xdr:colOff>274320</xdr:colOff>
                    <xdr:row>19</xdr:row>
                    <xdr:rowOff>15240</xdr:rowOff>
                  </to>
                </anchor>
              </controlPr>
            </control>
          </mc:Choice>
        </mc:AlternateContent>
        <mc:AlternateContent xmlns:mc="http://schemas.openxmlformats.org/markup-compatibility/2006">
          <mc:Choice Requires="x14">
            <control shapeId="1333" r:id="rId41" name="Check Box 309">
              <controlPr locked="0" defaultSize="0" autoFill="0" autoLine="0" autoPict="0">
                <anchor moveWithCells="1">
                  <from>
                    <xdr:col>8</xdr:col>
                    <xdr:colOff>274320</xdr:colOff>
                    <xdr:row>18</xdr:row>
                    <xdr:rowOff>15240</xdr:rowOff>
                  </from>
                  <to>
                    <xdr:col>8</xdr:col>
                    <xdr:colOff>441960</xdr:colOff>
                    <xdr:row>19</xdr:row>
                    <xdr:rowOff>15240</xdr:rowOff>
                  </to>
                </anchor>
              </controlPr>
            </control>
          </mc:Choice>
        </mc:AlternateContent>
        <mc:AlternateContent xmlns:mc="http://schemas.openxmlformats.org/markup-compatibility/2006">
          <mc:Choice Requires="x14">
            <control shapeId="1334" r:id="rId42" name="Check Box 310">
              <controlPr locked="0" defaultSize="0" autoFill="0" autoLine="0" autoPict="0">
                <anchor moveWithCells="1">
                  <from>
                    <xdr:col>8</xdr:col>
                    <xdr:colOff>441960</xdr:colOff>
                    <xdr:row>18</xdr:row>
                    <xdr:rowOff>7620</xdr:rowOff>
                  </from>
                  <to>
                    <xdr:col>9</xdr:col>
                    <xdr:colOff>30480</xdr:colOff>
                    <xdr:row>19</xdr:row>
                    <xdr:rowOff>15240</xdr:rowOff>
                  </to>
                </anchor>
              </controlPr>
            </control>
          </mc:Choice>
        </mc:AlternateContent>
        <mc:AlternateContent xmlns:mc="http://schemas.openxmlformats.org/markup-compatibility/2006">
          <mc:Choice Requires="x14">
            <control shapeId="1335" r:id="rId43" name="Check Box 311">
              <controlPr locked="0" defaultSize="0" autoFill="0" autoLine="0" autoPict="0">
                <anchor moveWithCells="1">
                  <from>
                    <xdr:col>9</xdr:col>
                    <xdr:colOff>129540</xdr:colOff>
                    <xdr:row>18</xdr:row>
                    <xdr:rowOff>7620</xdr:rowOff>
                  </from>
                  <to>
                    <xdr:col>9</xdr:col>
                    <xdr:colOff>320040</xdr:colOff>
                    <xdr:row>19</xdr:row>
                    <xdr:rowOff>15240</xdr:rowOff>
                  </to>
                </anchor>
              </controlPr>
            </control>
          </mc:Choice>
        </mc:AlternateContent>
        <mc:AlternateContent xmlns:mc="http://schemas.openxmlformats.org/markup-compatibility/2006">
          <mc:Choice Requires="x14">
            <control shapeId="1336" r:id="rId44" name="Check Box 312">
              <controlPr locked="0" defaultSize="0" autoFill="0" autoLine="0" autoPict="0">
                <anchor moveWithCells="1">
                  <from>
                    <xdr:col>9</xdr:col>
                    <xdr:colOff>312420</xdr:colOff>
                    <xdr:row>18</xdr:row>
                    <xdr:rowOff>7620</xdr:rowOff>
                  </from>
                  <to>
                    <xdr:col>9</xdr:col>
                    <xdr:colOff>525780</xdr:colOff>
                    <xdr:row>19</xdr:row>
                    <xdr:rowOff>22860</xdr:rowOff>
                  </to>
                </anchor>
              </controlPr>
            </control>
          </mc:Choice>
        </mc:AlternateContent>
        <mc:AlternateContent xmlns:mc="http://schemas.openxmlformats.org/markup-compatibility/2006">
          <mc:Choice Requires="x14">
            <control shapeId="1337" r:id="rId45" name="Check Box 313">
              <controlPr locked="0" defaultSize="0" autoFill="0" autoLine="0" autoPict="0">
                <anchor moveWithCells="1">
                  <from>
                    <xdr:col>6</xdr:col>
                    <xdr:colOff>510540</xdr:colOff>
                    <xdr:row>18</xdr:row>
                    <xdr:rowOff>22860</xdr:rowOff>
                  </from>
                  <to>
                    <xdr:col>7</xdr:col>
                    <xdr:colOff>129540</xdr:colOff>
                    <xdr:row>19</xdr:row>
                    <xdr:rowOff>7620</xdr:rowOff>
                  </to>
                </anchor>
              </controlPr>
            </control>
          </mc:Choice>
        </mc:AlternateContent>
        <mc:AlternateContent xmlns:mc="http://schemas.openxmlformats.org/markup-compatibility/2006">
          <mc:Choice Requires="x14">
            <control shapeId="1338" r:id="rId46" name="Check Box 314">
              <controlPr locked="0" defaultSize="0" autoFill="0" autoLine="0" autoPict="0">
                <anchor moveWithCells="1">
                  <from>
                    <xdr:col>7</xdr:col>
                    <xdr:colOff>190500</xdr:colOff>
                    <xdr:row>19</xdr:row>
                    <xdr:rowOff>7620</xdr:rowOff>
                  </from>
                  <to>
                    <xdr:col>8</xdr:col>
                    <xdr:colOff>114300</xdr:colOff>
                    <xdr:row>20</xdr:row>
                    <xdr:rowOff>15240</xdr:rowOff>
                  </to>
                </anchor>
              </controlPr>
            </control>
          </mc:Choice>
        </mc:AlternateContent>
        <mc:AlternateContent xmlns:mc="http://schemas.openxmlformats.org/markup-compatibility/2006">
          <mc:Choice Requires="x14">
            <control shapeId="1339" r:id="rId47" name="Check Box 315">
              <controlPr locked="0" defaultSize="0" autoFill="0" autoLine="0" autoPict="0">
                <anchor moveWithCells="1">
                  <from>
                    <xdr:col>8</xdr:col>
                    <xdr:colOff>106680</xdr:colOff>
                    <xdr:row>19</xdr:row>
                    <xdr:rowOff>15240</xdr:rowOff>
                  </from>
                  <to>
                    <xdr:col>8</xdr:col>
                    <xdr:colOff>274320</xdr:colOff>
                    <xdr:row>20</xdr:row>
                    <xdr:rowOff>15240</xdr:rowOff>
                  </to>
                </anchor>
              </controlPr>
            </control>
          </mc:Choice>
        </mc:AlternateContent>
        <mc:AlternateContent xmlns:mc="http://schemas.openxmlformats.org/markup-compatibility/2006">
          <mc:Choice Requires="x14">
            <control shapeId="1340" r:id="rId48" name="Check Box 316">
              <controlPr locked="0" defaultSize="0" autoFill="0" autoLine="0" autoPict="0">
                <anchor moveWithCells="1">
                  <from>
                    <xdr:col>8</xdr:col>
                    <xdr:colOff>274320</xdr:colOff>
                    <xdr:row>19</xdr:row>
                    <xdr:rowOff>15240</xdr:rowOff>
                  </from>
                  <to>
                    <xdr:col>8</xdr:col>
                    <xdr:colOff>449580</xdr:colOff>
                    <xdr:row>20</xdr:row>
                    <xdr:rowOff>15240</xdr:rowOff>
                  </to>
                </anchor>
              </controlPr>
            </control>
          </mc:Choice>
        </mc:AlternateContent>
        <mc:AlternateContent xmlns:mc="http://schemas.openxmlformats.org/markup-compatibility/2006">
          <mc:Choice Requires="x14">
            <control shapeId="1341" r:id="rId49" name="Check Box 317">
              <controlPr locked="0" defaultSize="0" autoFill="0" autoLine="0" autoPict="0">
                <anchor moveWithCells="1">
                  <from>
                    <xdr:col>8</xdr:col>
                    <xdr:colOff>449580</xdr:colOff>
                    <xdr:row>19</xdr:row>
                    <xdr:rowOff>7620</xdr:rowOff>
                  </from>
                  <to>
                    <xdr:col>9</xdr:col>
                    <xdr:colOff>30480</xdr:colOff>
                    <xdr:row>20</xdr:row>
                    <xdr:rowOff>15240</xdr:rowOff>
                  </to>
                </anchor>
              </controlPr>
            </control>
          </mc:Choice>
        </mc:AlternateContent>
        <mc:AlternateContent xmlns:mc="http://schemas.openxmlformats.org/markup-compatibility/2006">
          <mc:Choice Requires="x14">
            <control shapeId="1342" r:id="rId50" name="Check Box 318">
              <controlPr locked="0" defaultSize="0" autoFill="0" autoLine="0" autoPict="0">
                <anchor moveWithCells="1">
                  <from>
                    <xdr:col>9</xdr:col>
                    <xdr:colOff>129540</xdr:colOff>
                    <xdr:row>19</xdr:row>
                    <xdr:rowOff>7620</xdr:rowOff>
                  </from>
                  <to>
                    <xdr:col>9</xdr:col>
                    <xdr:colOff>320040</xdr:colOff>
                    <xdr:row>20</xdr:row>
                    <xdr:rowOff>15240</xdr:rowOff>
                  </to>
                </anchor>
              </controlPr>
            </control>
          </mc:Choice>
        </mc:AlternateContent>
        <mc:AlternateContent xmlns:mc="http://schemas.openxmlformats.org/markup-compatibility/2006">
          <mc:Choice Requires="x14">
            <control shapeId="1343" r:id="rId51" name="Check Box 319">
              <controlPr locked="0" defaultSize="0" autoFill="0" autoLine="0" autoPict="0">
                <anchor moveWithCells="1">
                  <from>
                    <xdr:col>9</xdr:col>
                    <xdr:colOff>312420</xdr:colOff>
                    <xdr:row>19</xdr:row>
                    <xdr:rowOff>7620</xdr:rowOff>
                  </from>
                  <to>
                    <xdr:col>9</xdr:col>
                    <xdr:colOff>533400</xdr:colOff>
                    <xdr:row>20</xdr:row>
                    <xdr:rowOff>22860</xdr:rowOff>
                  </to>
                </anchor>
              </controlPr>
            </control>
          </mc:Choice>
        </mc:AlternateContent>
        <mc:AlternateContent xmlns:mc="http://schemas.openxmlformats.org/markup-compatibility/2006">
          <mc:Choice Requires="x14">
            <control shapeId="1344" r:id="rId52" name="Check Box 320">
              <controlPr locked="0" defaultSize="0" autoFill="0" autoLine="0" autoPict="0">
                <anchor moveWithCells="1">
                  <from>
                    <xdr:col>6</xdr:col>
                    <xdr:colOff>510540</xdr:colOff>
                    <xdr:row>19</xdr:row>
                    <xdr:rowOff>22860</xdr:rowOff>
                  </from>
                  <to>
                    <xdr:col>7</xdr:col>
                    <xdr:colOff>129540</xdr:colOff>
                    <xdr:row>20</xdr:row>
                    <xdr:rowOff>7620</xdr:rowOff>
                  </to>
                </anchor>
              </controlPr>
            </control>
          </mc:Choice>
        </mc:AlternateContent>
        <mc:AlternateContent xmlns:mc="http://schemas.openxmlformats.org/markup-compatibility/2006">
          <mc:Choice Requires="x14">
            <control shapeId="1345" r:id="rId53" name="Check Box 321">
              <controlPr locked="0" defaultSize="0" autoFill="0" autoLine="0" autoPict="0">
                <anchor moveWithCells="1">
                  <from>
                    <xdr:col>7</xdr:col>
                    <xdr:colOff>190500</xdr:colOff>
                    <xdr:row>20</xdr:row>
                    <xdr:rowOff>15240</xdr:rowOff>
                  </from>
                  <to>
                    <xdr:col>8</xdr:col>
                    <xdr:colOff>114300</xdr:colOff>
                    <xdr:row>21</xdr:row>
                    <xdr:rowOff>22860</xdr:rowOff>
                  </to>
                </anchor>
              </controlPr>
            </control>
          </mc:Choice>
        </mc:AlternateContent>
        <mc:AlternateContent xmlns:mc="http://schemas.openxmlformats.org/markup-compatibility/2006">
          <mc:Choice Requires="x14">
            <control shapeId="1346" r:id="rId54" name="Check Box 322">
              <controlPr locked="0" defaultSize="0" autoFill="0" autoLine="0" autoPict="0">
                <anchor moveWithCells="1">
                  <from>
                    <xdr:col>8</xdr:col>
                    <xdr:colOff>106680</xdr:colOff>
                    <xdr:row>20</xdr:row>
                    <xdr:rowOff>22860</xdr:rowOff>
                  </from>
                  <to>
                    <xdr:col>8</xdr:col>
                    <xdr:colOff>274320</xdr:colOff>
                    <xdr:row>21</xdr:row>
                    <xdr:rowOff>22860</xdr:rowOff>
                  </to>
                </anchor>
              </controlPr>
            </control>
          </mc:Choice>
        </mc:AlternateContent>
        <mc:AlternateContent xmlns:mc="http://schemas.openxmlformats.org/markup-compatibility/2006">
          <mc:Choice Requires="x14">
            <control shapeId="1347" r:id="rId55" name="Check Box 323">
              <controlPr locked="0" defaultSize="0" autoFill="0" autoLine="0" autoPict="0">
                <anchor moveWithCells="1">
                  <from>
                    <xdr:col>8</xdr:col>
                    <xdr:colOff>274320</xdr:colOff>
                    <xdr:row>20</xdr:row>
                    <xdr:rowOff>22860</xdr:rowOff>
                  </from>
                  <to>
                    <xdr:col>8</xdr:col>
                    <xdr:colOff>449580</xdr:colOff>
                    <xdr:row>21</xdr:row>
                    <xdr:rowOff>22860</xdr:rowOff>
                  </to>
                </anchor>
              </controlPr>
            </control>
          </mc:Choice>
        </mc:AlternateContent>
        <mc:AlternateContent xmlns:mc="http://schemas.openxmlformats.org/markup-compatibility/2006">
          <mc:Choice Requires="x14">
            <control shapeId="1348" r:id="rId56" name="Check Box 324">
              <controlPr locked="0" defaultSize="0" autoFill="0" autoLine="0" autoPict="0">
                <anchor moveWithCells="1">
                  <from>
                    <xdr:col>8</xdr:col>
                    <xdr:colOff>449580</xdr:colOff>
                    <xdr:row>20</xdr:row>
                    <xdr:rowOff>15240</xdr:rowOff>
                  </from>
                  <to>
                    <xdr:col>9</xdr:col>
                    <xdr:colOff>30480</xdr:colOff>
                    <xdr:row>21</xdr:row>
                    <xdr:rowOff>22860</xdr:rowOff>
                  </to>
                </anchor>
              </controlPr>
            </control>
          </mc:Choice>
        </mc:AlternateContent>
        <mc:AlternateContent xmlns:mc="http://schemas.openxmlformats.org/markup-compatibility/2006">
          <mc:Choice Requires="x14">
            <control shapeId="1349" r:id="rId57" name="Check Box 325">
              <controlPr locked="0" defaultSize="0" autoFill="0" autoLine="0" autoPict="0">
                <anchor moveWithCells="1">
                  <from>
                    <xdr:col>9</xdr:col>
                    <xdr:colOff>129540</xdr:colOff>
                    <xdr:row>20</xdr:row>
                    <xdr:rowOff>15240</xdr:rowOff>
                  </from>
                  <to>
                    <xdr:col>9</xdr:col>
                    <xdr:colOff>320040</xdr:colOff>
                    <xdr:row>21</xdr:row>
                    <xdr:rowOff>22860</xdr:rowOff>
                  </to>
                </anchor>
              </controlPr>
            </control>
          </mc:Choice>
        </mc:AlternateContent>
        <mc:AlternateContent xmlns:mc="http://schemas.openxmlformats.org/markup-compatibility/2006">
          <mc:Choice Requires="x14">
            <control shapeId="1350" r:id="rId58" name="Check Box 326">
              <controlPr locked="0" defaultSize="0" autoFill="0" autoLine="0" autoPict="0">
                <anchor moveWithCells="1">
                  <from>
                    <xdr:col>9</xdr:col>
                    <xdr:colOff>312420</xdr:colOff>
                    <xdr:row>20</xdr:row>
                    <xdr:rowOff>15240</xdr:rowOff>
                  </from>
                  <to>
                    <xdr:col>9</xdr:col>
                    <xdr:colOff>533400</xdr:colOff>
                    <xdr:row>21</xdr:row>
                    <xdr:rowOff>30480</xdr:rowOff>
                  </to>
                </anchor>
              </controlPr>
            </control>
          </mc:Choice>
        </mc:AlternateContent>
        <mc:AlternateContent xmlns:mc="http://schemas.openxmlformats.org/markup-compatibility/2006">
          <mc:Choice Requires="x14">
            <control shapeId="1351" r:id="rId59" name="Check Box 327">
              <controlPr locked="0" defaultSize="0" autoFill="0" autoLine="0" autoPict="0">
                <anchor moveWithCells="1">
                  <from>
                    <xdr:col>6</xdr:col>
                    <xdr:colOff>510540</xdr:colOff>
                    <xdr:row>20</xdr:row>
                    <xdr:rowOff>30480</xdr:rowOff>
                  </from>
                  <to>
                    <xdr:col>7</xdr:col>
                    <xdr:colOff>129540</xdr:colOff>
                    <xdr:row>21</xdr:row>
                    <xdr:rowOff>15240</xdr:rowOff>
                  </to>
                </anchor>
              </controlPr>
            </control>
          </mc:Choice>
        </mc:AlternateContent>
        <mc:AlternateContent xmlns:mc="http://schemas.openxmlformats.org/markup-compatibility/2006">
          <mc:Choice Requires="x14">
            <control shapeId="1352" r:id="rId60" name="Check Box 328">
              <controlPr locked="0" defaultSize="0" autoFill="0" autoLine="0" autoPict="0">
                <anchor moveWithCells="1">
                  <from>
                    <xdr:col>7</xdr:col>
                    <xdr:colOff>190500</xdr:colOff>
                    <xdr:row>21</xdr:row>
                    <xdr:rowOff>15240</xdr:rowOff>
                  </from>
                  <to>
                    <xdr:col>8</xdr:col>
                    <xdr:colOff>121920</xdr:colOff>
                    <xdr:row>22</xdr:row>
                    <xdr:rowOff>22860</xdr:rowOff>
                  </to>
                </anchor>
              </controlPr>
            </control>
          </mc:Choice>
        </mc:AlternateContent>
        <mc:AlternateContent xmlns:mc="http://schemas.openxmlformats.org/markup-compatibility/2006">
          <mc:Choice Requires="x14">
            <control shapeId="1353" r:id="rId61" name="Check Box 329">
              <controlPr locked="0" defaultSize="0" autoFill="0" autoLine="0" autoPict="0">
                <anchor moveWithCells="1">
                  <from>
                    <xdr:col>8</xdr:col>
                    <xdr:colOff>114300</xdr:colOff>
                    <xdr:row>21</xdr:row>
                    <xdr:rowOff>22860</xdr:rowOff>
                  </from>
                  <to>
                    <xdr:col>8</xdr:col>
                    <xdr:colOff>281940</xdr:colOff>
                    <xdr:row>22</xdr:row>
                    <xdr:rowOff>22860</xdr:rowOff>
                  </to>
                </anchor>
              </controlPr>
            </control>
          </mc:Choice>
        </mc:AlternateContent>
        <mc:AlternateContent xmlns:mc="http://schemas.openxmlformats.org/markup-compatibility/2006">
          <mc:Choice Requires="x14">
            <control shapeId="1354" r:id="rId62" name="Check Box 330">
              <controlPr locked="0" defaultSize="0" autoFill="0" autoLine="0" autoPict="0">
                <anchor moveWithCells="1">
                  <from>
                    <xdr:col>8</xdr:col>
                    <xdr:colOff>281940</xdr:colOff>
                    <xdr:row>21</xdr:row>
                    <xdr:rowOff>22860</xdr:rowOff>
                  </from>
                  <to>
                    <xdr:col>8</xdr:col>
                    <xdr:colOff>449580</xdr:colOff>
                    <xdr:row>22</xdr:row>
                    <xdr:rowOff>22860</xdr:rowOff>
                  </to>
                </anchor>
              </controlPr>
            </control>
          </mc:Choice>
        </mc:AlternateContent>
        <mc:AlternateContent xmlns:mc="http://schemas.openxmlformats.org/markup-compatibility/2006">
          <mc:Choice Requires="x14">
            <control shapeId="1355" r:id="rId63" name="Check Box 331">
              <controlPr locked="0" defaultSize="0" autoFill="0" autoLine="0" autoPict="0">
                <anchor moveWithCells="1">
                  <from>
                    <xdr:col>8</xdr:col>
                    <xdr:colOff>449580</xdr:colOff>
                    <xdr:row>21</xdr:row>
                    <xdr:rowOff>15240</xdr:rowOff>
                  </from>
                  <to>
                    <xdr:col>9</xdr:col>
                    <xdr:colOff>38100</xdr:colOff>
                    <xdr:row>22</xdr:row>
                    <xdr:rowOff>22860</xdr:rowOff>
                  </to>
                </anchor>
              </controlPr>
            </control>
          </mc:Choice>
        </mc:AlternateContent>
        <mc:AlternateContent xmlns:mc="http://schemas.openxmlformats.org/markup-compatibility/2006">
          <mc:Choice Requires="x14">
            <control shapeId="1356" r:id="rId64" name="Check Box 332">
              <controlPr locked="0" defaultSize="0" autoFill="0" autoLine="0" autoPict="0">
                <anchor moveWithCells="1">
                  <from>
                    <xdr:col>9</xdr:col>
                    <xdr:colOff>137160</xdr:colOff>
                    <xdr:row>21</xdr:row>
                    <xdr:rowOff>15240</xdr:rowOff>
                  </from>
                  <to>
                    <xdr:col>9</xdr:col>
                    <xdr:colOff>327660</xdr:colOff>
                    <xdr:row>22</xdr:row>
                    <xdr:rowOff>22860</xdr:rowOff>
                  </to>
                </anchor>
              </controlPr>
            </control>
          </mc:Choice>
        </mc:AlternateContent>
        <mc:AlternateContent xmlns:mc="http://schemas.openxmlformats.org/markup-compatibility/2006">
          <mc:Choice Requires="x14">
            <control shapeId="1357" r:id="rId65" name="Check Box 333">
              <controlPr locked="0" defaultSize="0" autoFill="0" autoLine="0" autoPict="0">
                <anchor moveWithCells="1">
                  <from>
                    <xdr:col>9</xdr:col>
                    <xdr:colOff>320040</xdr:colOff>
                    <xdr:row>21</xdr:row>
                    <xdr:rowOff>15240</xdr:rowOff>
                  </from>
                  <to>
                    <xdr:col>9</xdr:col>
                    <xdr:colOff>533400</xdr:colOff>
                    <xdr:row>22</xdr:row>
                    <xdr:rowOff>30480</xdr:rowOff>
                  </to>
                </anchor>
              </controlPr>
            </control>
          </mc:Choice>
        </mc:AlternateContent>
        <mc:AlternateContent xmlns:mc="http://schemas.openxmlformats.org/markup-compatibility/2006">
          <mc:Choice Requires="x14">
            <control shapeId="1358" r:id="rId66" name="Check Box 334">
              <controlPr locked="0" defaultSize="0" autoFill="0" autoLine="0" autoPict="0">
                <anchor moveWithCells="1">
                  <from>
                    <xdr:col>6</xdr:col>
                    <xdr:colOff>510540</xdr:colOff>
                    <xdr:row>21</xdr:row>
                    <xdr:rowOff>30480</xdr:rowOff>
                  </from>
                  <to>
                    <xdr:col>7</xdr:col>
                    <xdr:colOff>129540</xdr:colOff>
                    <xdr:row>22</xdr:row>
                    <xdr:rowOff>7620</xdr:rowOff>
                  </to>
                </anchor>
              </controlPr>
            </control>
          </mc:Choice>
        </mc:AlternateContent>
        <mc:AlternateContent xmlns:mc="http://schemas.openxmlformats.org/markup-compatibility/2006">
          <mc:Choice Requires="x14">
            <control shapeId="1359" r:id="rId67" name="Check Box 335">
              <controlPr locked="0" defaultSize="0" autoFill="0" autoLine="0" autoPict="0">
                <anchor moveWithCells="1">
                  <from>
                    <xdr:col>7</xdr:col>
                    <xdr:colOff>190500</xdr:colOff>
                    <xdr:row>22</xdr:row>
                    <xdr:rowOff>15240</xdr:rowOff>
                  </from>
                  <to>
                    <xdr:col>8</xdr:col>
                    <xdr:colOff>121920</xdr:colOff>
                    <xdr:row>23</xdr:row>
                    <xdr:rowOff>22860</xdr:rowOff>
                  </to>
                </anchor>
              </controlPr>
            </control>
          </mc:Choice>
        </mc:AlternateContent>
        <mc:AlternateContent xmlns:mc="http://schemas.openxmlformats.org/markup-compatibility/2006">
          <mc:Choice Requires="x14">
            <control shapeId="1360" r:id="rId68" name="Check Box 336">
              <controlPr locked="0" defaultSize="0" autoFill="0" autoLine="0" autoPict="0">
                <anchor moveWithCells="1">
                  <from>
                    <xdr:col>8</xdr:col>
                    <xdr:colOff>114300</xdr:colOff>
                    <xdr:row>22</xdr:row>
                    <xdr:rowOff>22860</xdr:rowOff>
                  </from>
                  <to>
                    <xdr:col>8</xdr:col>
                    <xdr:colOff>281940</xdr:colOff>
                    <xdr:row>23</xdr:row>
                    <xdr:rowOff>22860</xdr:rowOff>
                  </to>
                </anchor>
              </controlPr>
            </control>
          </mc:Choice>
        </mc:AlternateContent>
        <mc:AlternateContent xmlns:mc="http://schemas.openxmlformats.org/markup-compatibility/2006">
          <mc:Choice Requires="x14">
            <control shapeId="1361" r:id="rId69" name="Check Box 337">
              <controlPr locked="0" defaultSize="0" autoFill="0" autoLine="0" autoPict="0">
                <anchor moveWithCells="1">
                  <from>
                    <xdr:col>8</xdr:col>
                    <xdr:colOff>281940</xdr:colOff>
                    <xdr:row>22</xdr:row>
                    <xdr:rowOff>22860</xdr:rowOff>
                  </from>
                  <to>
                    <xdr:col>8</xdr:col>
                    <xdr:colOff>449580</xdr:colOff>
                    <xdr:row>23</xdr:row>
                    <xdr:rowOff>22860</xdr:rowOff>
                  </to>
                </anchor>
              </controlPr>
            </control>
          </mc:Choice>
        </mc:AlternateContent>
        <mc:AlternateContent xmlns:mc="http://schemas.openxmlformats.org/markup-compatibility/2006">
          <mc:Choice Requires="x14">
            <control shapeId="1362" r:id="rId70" name="Check Box 338">
              <controlPr locked="0" defaultSize="0" autoFill="0" autoLine="0" autoPict="0">
                <anchor moveWithCells="1">
                  <from>
                    <xdr:col>8</xdr:col>
                    <xdr:colOff>449580</xdr:colOff>
                    <xdr:row>22</xdr:row>
                    <xdr:rowOff>15240</xdr:rowOff>
                  </from>
                  <to>
                    <xdr:col>9</xdr:col>
                    <xdr:colOff>38100</xdr:colOff>
                    <xdr:row>23</xdr:row>
                    <xdr:rowOff>22860</xdr:rowOff>
                  </to>
                </anchor>
              </controlPr>
            </control>
          </mc:Choice>
        </mc:AlternateContent>
        <mc:AlternateContent xmlns:mc="http://schemas.openxmlformats.org/markup-compatibility/2006">
          <mc:Choice Requires="x14">
            <control shapeId="1363" r:id="rId71" name="Check Box 339">
              <controlPr locked="0" defaultSize="0" autoFill="0" autoLine="0" autoPict="0">
                <anchor moveWithCells="1">
                  <from>
                    <xdr:col>9</xdr:col>
                    <xdr:colOff>137160</xdr:colOff>
                    <xdr:row>22</xdr:row>
                    <xdr:rowOff>15240</xdr:rowOff>
                  </from>
                  <to>
                    <xdr:col>9</xdr:col>
                    <xdr:colOff>327660</xdr:colOff>
                    <xdr:row>23</xdr:row>
                    <xdr:rowOff>22860</xdr:rowOff>
                  </to>
                </anchor>
              </controlPr>
            </control>
          </mc:Choice>
        </mc:AlternateContent>
        <mc:AlternateContent xmlns:mc="http://schemas.openxmlformats.org/markup-compatibility/2006">
          <mc:Choice Requires="x14">
            <control shapeId="1364" r:id="rId72" name="Check Box 340">
              <controlPr locked="0" defaultSize="0" autoFill="0" autoLine="0" autoPict="0">
                <anchor moveWithCells="1">
                  <from>
                    <xdr:col>9</xdr:col>
                    <xdr:colOff>320040</xdr:colOff>
                    <xdr:row>22</xdr:row>
                    <xdr:rowOff>15240</xdr:rowOff>
                  </from>
                  <to>
                    <xdr:col>9</xdr:col>
                    <xdr:colOff>533400</xdr:colOff>
                    <xdr:row>23</xdr:row>
                    <xdr:rowOff>30480</xdr:rowOff>
                  </to>
                </anchor>
              </controlPr>
            </control>
          </mc:Choice>
        </mc:AlternateContent>
        <mc:AlternateContent xmlns:mc="http://schemas.openxmlformats.org/markup-compatibility/2006">
          <mc:Choice Requires="x14">
            <control shapeId="1365" r:id="rId73" name="Check Box 341">
              <controlPr locked="0" defaultSize="0" autoFill="0" autoLine="0" autoPict="0">
                <anchor moveWithCells="1">
                  <from>
                    <xdr:col>6</xdr:col>
                    <xdr:colOff>510540</xdr:colOff>
                    <xdr:row>22</xdr:row>
                    <xdr:rowOff>30480</xdr:rowOff>
                  </from>
                  <to>
                    <xdr:col>7</xdr:col>
                    <xdr:colOff>129540</xdr:colOff>
                    <xdr:row>23</xdr:row>
                    <xdr:rowOff>15240</xdr:rowOff>
                  </to>
                </anchor>
              </controlPr>
            </control>
          </mc:Choice>
        </mc:AlternateContent>
        <mc:AlternateContent xmlns:mc="http://schemas.openxmlformats.org/markup-compatibility/2006">
          <mc:Choice Requires="x14">
            <control shapeId="1366" r:id="rId74" name="Check Box 342">
              <controlPr locked="0" defaultSize="0" autoFill="0" autoLine="0" autoPict="0">
                <anchor moveWithCells="1">
                  <from>
                    <xdr:col>7</xdr:col>
                    <xdr:colOff>190500</xdr:colOff>
                    <xdr:row>23</xdr:row>
                    <xdr:rowOff>15240</xdr:rowOff>
                  </from>
                  <to>
                    <xdr:col>8</xdr:col>
                    <xdr:colOff>121920</xdr:colOff>
                    <xdr:row>24</xdr:row>
                    <xdr:rowOff>22860</xdr:rowOff>
                  </to>
                </anchor>
              </controlPr>
            </control>
          </mc:Choice>
        </mc:AlternateContent>
        <mc:AlternateContent xmlns:mc="http://schemas.openxmlformats.org/markup-compatibility/2006">
          <mc:Choice Requires="x14">
            <control shapeId="1367" r:id="rId75" name="Check Box 343">
              <controlPr locked="0" defaultSize="0" autoFill="0" autoLine="0" autoPict="0">
                <anchor moveWithCells="1">
                  <from>
                    <xdr:col>8</xdr:col>
                    <xdr:colOff>114300</xdr:colOff>
                    <xdr:row>23</xdr:row>
                    <xdr:rowOff>22860</xdr:rowOff>
                  </from>
                  <to>
                    <xdr:col>8</xdr:col>
                    <xdr:colOff>281940</xdr:colOff>
                    <xdr:row>24</xdr:row>
                    <xdr:rowOff>22860</xdr:rowOff>
                  </to>
                </anchor>
              </controlPr>
            </control>
          </mc:Choice>
        </mc:AlternateContent>
        <mc:AlternateContent xmlns:mc="http://schemas.openxmlformats.org/markup-compatibility/2006">
          <mc:Choice Requires="x14">
            <control shapeId="1368" r:id="rId76" name="Check Box 344">
              <controlPr locked="0" defaultSize="0" autoFill="0" autoLine="0" autoPict="0">
                <anchor moveWithCells="1">
                  <from>
                    <xdr:col>8</xdr:col>
                    <xdr:colOff>281940</xdr:colOff>
                    <xdr:row>23</xdr:row>
                    <xdr:rowOff>22860</xdr:rowOff>
                  </from>
                  <to>
                    <xdr:col>8</xdr:col>
                    <xdr:colOff>457200</xdr:colOff>
                    <xdr:row>24</xdr:row>
                    <xdr:rowOff>22860</xdr:rowOff>
                  </to>
                </anchor>
              </controlPr>
            </control>
          </mc:Choice>
        </mc:AlternateContent>
        <mc:AlternateContent xmlns:mc="http://schemas.openxmlformats.org/markup-compatibility/2006">
          <mc:Choice Requires="x14">
            <control shapeId="1369" r:id="rId77" name="Check Box 345">
              <controlPr locked="0" defaultSize="0" autoFill="0" autoLine="0" autoPict="0">
                <anchor moveWithCells="1">
                  <from>
                    <xdr:col>8</xdr:col>
                    <xdr:colOff>457200</xdr:colOff>
                    <xdr:row>23</xdr:row>
                    <xdr:rowOff>15240</xdr:rowOff>
                  </from>
                  <to>
                    <xdr:col>9</xdr:col>
                    <xdr:colOff>38100</xdr:colOff>
                    <xdr:row>24</xdr:row>
                    <xdr:rowOff>22860</xdr:rowOff>
                  </to>
                </anchor>
              </controlPr>
            </control>
          </mc:Choice>
        </mc:AlternateContent>
        <mc:AlternateContent xmlns:mc="http://schemas.openxmlformats.org/markup-compatibility/2006">
          <mc:Choice Requires="x14">
            <control shapeId="1370" r:id="rId78" name="Check Box 346">
              <controlPr locked="0" defaultSize="0" autoFill="0" autoLine="0" autoPict="0">
                <anchor moveWithCells="1">
                  <from>
                    <xdr:col>9</xdr:col>
                    <xdr:colOff>137160</xdr:colOff>
                    <xdr:row>23</xdr:row>
                    <xdr:rowOff>15240</xdr:rowOff>
                  </from>
                  <to>
                    <xdr:col>9</xdr:col>
                    <xdr:colOff>327660</xdr:colOff>
                    <xdr:row>24</xdr:row>
                    <xdr:rowOff>22860</xdr:rowOff>
                  </to>
                </anchor>
              </controlPr>
            </control>
          </mc:Choice>
        </mc:AlternateContent>
        <mc:AlternateContent xmlns:mc="http://schemas.openxmlformats.org/markup-compatibility/2006">
          <mc:Choice Requires="x14">
            <control shapeId="1371" r:id="rId79" name="Check Box 347">
              <controlPr locked="0" defaultSize="0" autoFill="0" autoLine="0" autoPict="0">
                <anchor moveWithCells="1">
                  <from>
                    <xdr:col>9</xdr:col>
                    <xdr:colOff>320040</xdr:colOff>
                    <xdr:row>23</xdr:row>
                    <xdr:rowOff>15240</xdr:rowOff>
                  </from>
                  <to>
                    <xdr:col>9</xdr:col>
                    <xdr:colOff>541020</xdr:colOff>
                    <xdr:row>24</xdr:row>
                    <xdr:rowOff>30480</xdr:rowOff>
                  </to>
                </anchor>
              </controlPr>
            </control>
          </mc:Choice>
        </mc:AlternateContent>
        <mc:AlternateContent xmlns:mc="http://schemas.openxmlformats.org/markup-compatibility/2006">
          <mc:Choice Requires="x14">
            <control shapeId="1372" r:id="rId80" name="Check Box 348">
              <controlPr locked="0" defaultSize="0" autoFill="0" autoLine="0" autoPict="0">
                <anchor moveWithCells="1">
                  <from>
                    <xdr:col>6</xdr:col>
                    <xdr:colOff>510540</xdr:colOff>
                    <xdr:row>23</xdr:row>
                    <xdr:rowOff>30480</xdr:rowOff>
                  </from>
                  <to>
                    <xdr:col>7</xdr:col>
                    <xdr:colOff>129540</xdr:colOff>
                    <xdr:row>24</xdr:row>
                    <xdr:rowOff>15240</xdr:rowOff>
                  </to>
                </anchor>
              </controlPr>
            </control>
          </mc:Choice>
        </mc:AlternateContent>
        <mc:AlternateContent xmlns:mc="http://schemas.openxmlformats.org/markup-compatibility/2006">
          <mc:Choice Requires="x14">
            <control shapeId="1373" r:id="rId81" name="Check Box 349">
              <controlPr locked="0" defaultSize="0" autoFill="0" autoLine="0" autoPict="0">
                <anchor moveWithCells="1">
                  <from>
                    <xdr:col>7</xdr:col>
                    <xdr:colOff>190500</xdr:colOff>
                    <xdr:row>24</xdr:row>
                    <xdr:rowOff>22860</xdr:rowOff>
                  </from>
                  <to>
                    <xdr:col>8</xdr:col>
                    <xdr:colOff>121920</xdr:colOff>
                    <xdr:row>25</xdr:row>
                    <xdr:rowOff>30480</xdr:rowOff>
                  </to>
                </anchor>
              </controlPr>
            </control>
          </mc:Choice>
        </mc:AlternateContent>
        <mc:AlternateContent xmlns:mc="http://schemas.openxmlformats.org/markup-compatibility/2006">
          <mc:Choice Requires="x14">
            <control shapeId="1374" r:id="rId82" name="Check Box 350">
              <controlPr locked="0" defaultSize="0" autoFill="0" autoLine="0" autoPict="0">
                <anchor moveWithCells="1">
                  <from>
                    <xdr:col>8</xdr:col>
                    <xdr:colOff>114300</xdr:colOff>
                    <xdr:row>24</xdr:row>
                    <xdr:rowOff>30480</xdr:rowOff>
                  </from>
                  <to>
                    <xdr:col>8</xdr:col>
                    <xdr:colOff>281940</xdr:colOff>
                    <xdr:row>25</xdr:row>
                    <xdr:rowOff>30480</xdr:rowOff>
                  </to>
                </anchor>
              </controlPr>
            </control>
          </mc:Choice>
        </mc:AlternateContent>
        <mc:AlternateContent xmlns:mc="http://schemas.openxmlformats.org/markup-compatibility/2006">
          <mc:Choice Requires="x14">
            <control shapeId="1375" r:id="rId83" name="Check Box 351">
              <controlPr locked="0" defaultSize="0" autoFill="0" autoLine="0" autoPict="0">
                <anchor moveWithCells="1">
                  <from>
                    <xdr:col>8</xdr:col>
                    <xdr:colOff>281940</xdr:colOff>
                    <xdr:row>24</xdr:row>
                    <xdr:rowOff>30480</xdr:rowOff>
                  </from>
                  <to>
                    <xdr:col>8</xdr:col>
                    <xdr:colOff>457200</xdr:colOff>
                    <xdr:row>25</xdr:row>
                    <xdr:rowOff>30480</xdr:rowOff>
                  </to>
                </anchor>
              </controlPr>
            </control>
          </mc:Choice>
        </mc:AlternateContent>
        <mc:AlternateContent xmlns:mc="http://schemas.openxmlformats.org/markup-compatibility/2006">
          <mc:Choice Requires="x14">
            <control shapeId="1376" r:id="rId84" name="Check Box 352">
              <controlPr locked="0" defaultSize="0" autoFill="0" autoLine="0" autoPict="0">
                <anchor moveWithCells="1">
                  <from>
                    <xdr:col>8</xdr:col>
                    <xdr:colOff>457200</xdr:colOff>
                    <xdr:row>24</xdr:row>
                    <xdr:rowOff>22860</xdr:rowOff>
                  </from>
                  <to>
                    <xdr:col>9</xdr:col>
                    <xdr:colOff>38100</xdr:colOff>
                    <xdr:row>25</xdr:row>
                    <xdr:rowOff>30480</xdr:rowOff>
                  </to>
                </anchor>
              </controlPr>
            </control>
          </mc:Choice>
        </mc:AlternateContent>
        <mc:AlternateContent xmlns:mc="http://schemas.openxmlformats.org/markup-compatibility/2006">
          <mc:Choice Requires="x14">
            <control shapeId="1377" r:id="rId85" name="Check Box 353">
              <controlPr locked="0" defaultSize="0" autoFill="0" autoLine="0" autoPict="0">
                <anchor moveWithCells="1">
                  <from>
                    <xdr:col>9</xdr:col>
                    <xdr:colOff>137160</xdr:colOff>
                    <xdr:row>24</xdr:row>
                    <xdr:rowOff>22860</xdr:rowOff>
                  </from>
                  <to>
                    <xdr:col>9</xdr:col>
                    <xdr:colOff>327660</xdr:colOff>
                    <xdr:row>25</xdr:row>
                    <xdr:rowOff>30480</xdr:rowOff>
                  </to>
                </anchor>
              </controlPr>
            </control>
          </mc:Choice>
        </mc:AlternateContent>
        <mc:AlternateContent xmlns:mc="http://schemas.openxmlformats.org/markup-compatibility/2006">
          <mc:Choice Requires="x14">
            <control shapeId="1378" r:id="rId86" name="Check Box 354">
              <controlPr locked="0" defaultSize="0" autoFill="0" autoLine="0" autoPict="0">
                <anchor moveWithCells="1">
                  <from>
                    <xdr:col>9</xdr:col>
                    <xdr:colOff>320040</xdr:colOff>
                    <xdr:row>24</xdr:row>
                    <xdr:rowOff>22860</xdr:rowOff>
                  </from>
                  <to>
                    <xdr:col>9</xdr:col>
                    <xdr:colOff>541020</xdr:colOff>
                    <xdr:row>25</xdr:row>
                    <xdr:rowOff>38100</xdr:rowOff>
                  </to>
                </anchor>
              </controlPr>
            </control>
          </mc:Choice>
        </mc:AlternateContent>
        <mc:AlternateContent xmlns:mc="http://schemas.openxmlformats.org/markup-compatibility/2006">
          <mc:Choice Requires="x14">
            <control shapeId="1379" r:id="rId87" name="Check Box 355">
              <controlPr locked="0" defaultSize="0" autoFill="0" autoLine="0" autoPict="0">
                <anchor moveWithCells="1">
                  <from>
                    <xdr:col>6</xdr:col>
                    <xdr:colOff>510540</xdr:colOff>
                    <xdr:row>24</xdr:row>
                    <xdr:rowOff>38100</xdr:rowOff>
                  </from>
                  <to>
                    <xdr:col>7</xdr:col>
                    <xdr:colOff>129540</xdr:colOff>
                    <xdr:row>25</xdr:row>
                    <xdr:rowOff>22860</xdr:rowOff>
                  </to>
                </anchor>
              </controlPr>
            </control>
          </mc:Choice>
        </mc:AlternateContent>
        <mc:AlternateContent xmlns:mc="http://schemas.openxmlformats.org/markup-compatibility/2006">
          <mc:Choice Requires="x14">
            <control shapeId="1380" r:id="rId88" name="Check Box 356">
              <controlPr locked="0" defaultSize="0" autoFill="0" autoLine="0" autoPict="0">
                <anchor moveWithCells="1">
                  <from>
                    <xdr:col>7</xdr:col>
                    <xdr:colOff>190500</xdr:colOff>
                    <xdr:row>25</xdr:row>
                    <xdr:rowOff>22860</xdr:rowOff>
                  </from>
                  <to>
                    <xdr:col>8</xdr:col>
                    <xdr:colOff>121920</xdr:colOff>
                    <xdr:row>26</xdr:row>
                    <xdr:rowOff>30480</xdr:rowOff>
                  </to>
                </anchor>
              </controlPr>
            </control>
          </mc:Choice>
        </mc:AlternateContent>
        <mc:AlternateContent xmlns:mc="http://schemas.openxmlformats.org/markup-compatibility/2006">
          <mc:Choice Requires="x14">
            <control shapeId="1381" r:id="rId89" name="Check Box 357">
              <controlPr locked="0" defaultSize="0" autoFill="0" autoLine="0" autoPict="0">
                <anchor moveWithCells="1">
                  <from>
                    <xdr:col>8</xdr:col>
                    <xdr:colOff>114300</xdr:colOff>
                    <xdr:row>25</xdr:row>
                    <xdr:rowOff>30480</xdr:rowOff>
                  </from>
                  <to>
                    <xdr:col>8</xdr:col>
                    <xdr:colOff>281940</xdr:colOff>
                    <xdr:row>26</xdr:row>
                    <xdr:rowOff>30480</xdr:rowOff>
                  </to>
                </anchor>
              </controlPr>
            </control>
          </mc:Choice>
        </mc:AlternateContent>
        <mc:AlternateContent xmlns:mc="http://schemas.openxmlformats.org/markup-compatibility/2006">
          <mc:Choice Requires="x14">
            <control shapeId="1382" r:id="rId90" name="Check Box 358">
              <controlPr locked="0" defaultSize="0" autoFill="0" autoLine="0" autoPict="0">
                <anchor moveWithCells="1">
                  <from>
                    <xdr:col>8</xdr:col>
                    <xdr:colOff>281940</xdr:colOff>
                    <xdr:row>25</xdr:row>
                    <xdr:rowOff>30480</xdr:rowOff>
                  </from>
                  <to>
                    <xdr:col>8</xdr:col>
                    <xdr:colOff>449580</xdr:colOff>
                    <xdr:row>26</xdr:row>
                    <xdr:rowOff>30480</xdr:rowOff>
                  </to>
                </anchor>
              </controlPr>
            </control>
          </mc:Choice>
        </mc:AlternateContent>
        <mc:AlternateContent xmlns:mc="http://schemas.openxmlformats.org/markup-compatibility/2006">
          <mc:Choice Requires="x14">
            <control shapeId="1383" r:id="rId91" name="Check Box 359">
              <controlPr locked="0" defaultSize="0" autoFill="0" autoLine="0" autoPict="0">
                <anchor moveWithCells="1">
                  <from>
                    <xdr:col>8</xdr:col>
                    <xdr:colOff>449580</xdr:colOff>
                    <xdr:row>25</xdr:row>
                    <xdr:rowOff>22860</xdr:rowOff>
                  </from>
                  <to>
                    <xdr:col>9</xdr:col>
                    <xdr:colOff>38100</xdr:colOff>
                    <xdr:row>26</xdr:row>
                    <xdr:rowOff>30480</xdr:rowOff>
                  </to>
                </anchor>
              </controlPr>
            </control>
          </mc:Choice>
        </mc:AlternateContent>
        <mc:AlternateContent xmlns:mc="http://schemas.openxmlformats.org/markup-compatibility/2006">
          <mc:Choice Requires="x14">
            <control shapeId="1384" r:id="rId92" name="Check Box 360">
              <controlPr locked="0" defaultSize="0" autoFill="0" autoLine="0" autoPict="0">
                <anchor moveWithCells="1">
                  <from>
                    <xdr:col>9</xdr:col>
                    <xdr:colOff>137160</xdr:colOff>
                    <xdr:row>25</xdr:row>
                    <xdr:rowOff>22860</xdr:rowOff>
                  </from>
                  <to>
                    <xdr:col>9</xdr:col>
                    <xdr:colOff>327660</xdr:colOff>
                    <xdr:row>26</xdr:row>
                    <xdr:rowOff>30480</xdr:rowOff>
                  </to>
                </anchor>
              </controlPr>
            </control>
          </mc:Choice>
        </mc:AlternateContent>
        <mc:AlternateContent xmlns:mc="http://schemas.openxmlformats.org/markup-compatibility/2006">
          <mc:Choice Requires="x14">
            <control shapeId="1385" r:id="rId93" name="Check Box 361">
              <controlPr locked="0" defaultSize="0" autoFill="0" autoLine="0" autoPict="0">
                <anchor moveWithCells="1">
                  <from>
                    <xdr:col>9</xdr:col>
                    <xdr:colOff>320040</xdr:colOff>
                    <xdr:row>25</xdr:row>
                    <xdr:rowOff>22860</xdr:rowOff>
                  </from>
                  <to>
                    <xdr:col>9</xdr:col>
                    <xdr:colOff>533400</xdr:colOff>
                    <xdr:row>26</xdr:row>
                    <xdr:rowOff>38100</xdr:rowOff>
                  </to>
                </anchor>
              </controlPr>
            </control>
          </mc:Choice>
        </mc:AlternateContent>
        <mc:AlternateContent xmlns:mc="http://schemas.openxmlformats.org/markup-compatibility/2006">
          <mc:Choice Requires="x14">
            <control shapeId="1386" r:id="rId94" name="Check Box 362">
              <controlPr locked="0" defaultSize="0" autoFill="0" autoLine="0" autoPict="0">
                <anchor moveWithCells="1">
                  <from>
                    <xdr:col>6</xdr:col>
                    <xdr:colOff>510540</xdr:colOff>
                    <xdr:row>25</xdr:row>
                    <xdr:rowOff>38100</xdr:rowOff>
                  </from>
                  <to>
                    <xdr:col>7</xdr:col>
                    <xdr:colOff>129540</xdr:colOff>
                    <xdr:row>26</xdr:row>
                    <xdr:rowOff>15240</xdr:rowOff>
                  </to>
                </anchor>
              </controlPr>
            </control>
          </mc:Choice>
        </mc:AlternateContent>
        <mc:AlternateContent xmlns:mc="http://schemas.openxmlformats.org/markup-compatibility/2006">
          <mc:Choice Requires="x14">
            <control shapeId="1387" r:id="rId95" name="Check Box 363">
              <controlPr locked="0" defaultSize="0" autoFill="0" autoLine="0" autoPict="0">
                <anchor moveWithCells="1">
                  <from>
                    <xdr:col>7</xdr:col>
                    <xdr:colOff>190500</xdr:colOff>
                    <xdr:row>26</xdr:row>
                    <xdr:rowOff>15240</xdr:rowOff>
                  </from>
                  <to>
                    <xdr:col>8</xdr:col>
                    <xdr:colOff>121920</xdr:colOff>
                    <xdr:row>27</xdr:row>
                    <xdr:rowOff>22860</xdr:rowOff>
                  </to>
                </anchor>
              </controlPr>
            </control>
          </mc:Choice>
        </mc:AlternateContent>
        <mc:AlternateContent xmlns:mc="http://schemas.openxmlformats.org/markup-compatibility/2006">
          <mc:Choice Requires="x14">
            <control shapeId="1388" r:id="rId96" name="Check Box 364">
              <controlPr locked="0" defaultSize="0" autoFill="0" autoLine="0" autoPict="0">
                <anchor moveWithCells="1">
                  <from>
                    <xdr:col>8</xdr:col>
                    <xdr:colOff>114300</xdr:colOff>
                    <xdr:row>26</xdr:row>
                    <xdr:rowOff>22860</xdr:rowOff>
                  </from>
                  <to>
                    <xdr:col>8</xdr:col>
                    <xdr:colOff>281940</xdr:colOff>
                    <xdr:row>27</xdr:row>
                    <xdr:rowOff>22860</xdr:rowOff>
                  </to>
                </anchor>
              </controlPr>
            </control>
          </mc:Choice>
        </mc:AlternateContent>
        <mc:AlternateContent xmlns:mc="http://schemas.openxmlformats.org/markup-compatibility/2006">
          <mc:Choice Requires="x14">
            <control shapeId="1389" r:id="rId97" name="Check Box 365">
              <controlPr locked="0" defaultSize="0" autoFill="0" autoLine="0" autoPict="0">
                <anchor moveWithCells="1">
                  <from>
                    <xdr:col>8</xdr:col>
                    <xdr:colOff>281940</xdr:colOff>
                    <xdr:row>26</xdr:row>
                    <xdr:rowOff>22860</xdr:rowOff>
                  </from>
                  <to>
                    <xdr:col>8</xdr:col>
                    <xdr:colOff>449580</xdr:colOff>
                    <xdr:row>27</xdr:row>
                    <xdr:rowOff>22860</xdr:rowOff>
                  </to>
                </anchor>
              </controlPr>
            </control>
          </mc:Choice>
        </mc:AlternateContent>
        <mc:AlternateContent xmlns:mc="http://schemas.openxmlformats.org/markup-compatibility/2006">
          <mc:Choice Requires="x14">
            <control shapeId="1390" r:id="rId98" name="Check Box 366">
              <controlPr locked="0" defaultSize="0" autoFill="0" autoLine="0" autoPict="0">
                <anchor moveWithCells="1">
                  <from>
                    <xdr:col>8</xdr:col>
                    <xdr:colOff>449580</xdr:colOff>
                    <xdr:row>26</xdr:row>
                    <xdr:rowOff>15240</xdr:rowOff>
                  </from>
                  <to>
                    <xdr:col>9</xdr:col>
                    <xdr:colOff>38100</xdr:colOff>
                    <xdr:row>27</xdr:row>
                    <xdr:rowOff>22860</xdr:rowOff>
                  </to>
                </anchor>
              </controlPr>
            </control>
          </mc:Choice>
        </mc:AlternateContent>
        <mc:AlternateContent xmlns:mc="http://schemas.openxmlformats.org/markup-compatibility/2006">
          <mc:Choice Requires="x14">
            <control shapeId="1391" r:id="rId99" name="Check Box 367">
              <controlPr locked="0" defaultSize="0" autoFill="0" autoLine="0" autoPict="0">
                <anchor moveWithCells="1">
                  <from>
                    <xdr:col>9</xdr:col>
                    <xdr:colOff>137160</xdr:colOff>
                    <xdr:row>26</xdr:row>
                    <xdr:rowOff>15240</xdr:rowOff>
                  </from>
                  <to>
                    <xdr:col>9</xdr:col>
                    <xdr:colOff>327660</xdr:colOff>
                    <xdr:row>27</xdr:row>
                    <xdr:rowOff>22860</xdr:rowOff>
                  </to>
                </anchor>
              </controlPr>
            </control>
          </mc:Choice>
        </mc:AlternateContent>
        <mc:AlternateContent xmlns:mc="http://schemas.openxmlformats.org/markup-compatibility/2006">
          <mc:Choice Requires="x14">
            <control shapeId="1392" r:id="rId100" name="Check Box 368">
              <controlPr locked="0" defaultSize="0" autoFill="0" autoLine="0" autoPict="0">
                <anchor moveWithCells="1">
                  <from>
                    <xdr:col>9</xdr:col>
                    <xdr:colOff>320040</xdr:colOff>
                    <xdr:row>26</xdr:row>
                    <xdr:rowOff>15240</xdr:rowOff>
                  </from>
                  <to>
                    <xdr:col>9</xdr:col>
                    <xdr:colOff>533400</xdr:colOff>
                    <xdr:row>27</xdr:row>
                    <xdr:rowOff>30480</xdr:rowOff>
                  </to>
                </anchor>
              </controlPr>
            </control>
          </mc:Choice>
        </mc:AlternateContent>
        <mc:AlternateContent xmlns:mc="http://schemas.openxmlformats.org/markup-compatibility/2006">
          <mc:Choice Requires="x14">
            <control shapeId="1393" r:id="rId101" name="Check Box 369">
              <controlPr locked="0" defaultSize="0" autoFill="0" autoLine="0" autoPict="0">
                <anchor moveWithCells="1">
                  <from>
                    <xdr:col>6</xdr:col>
                    <xdr:colOff>510540</xdr:colOff>
                    <xdr:row>26</xdr:row>
                    <xdr:rowOff>30480</xdr:rowOff>
                  </from>
                  <to>
                    <xdr:col>7</xdr:col>
                    <xdr:colOff>129540</xdr:colOff>
                    <xdr:row>27</xdr:row>
                    <xdr:rowOff>15240</xdr:rowOff>
                  </to>
                </anchor>
              </controlPr>
            </control>
          </mc:Choice>
        </mc:AlternateContent>
        <mc:AlternateContent xmlns:mc="http://schemas.openxmlformats.org/markup-compatibility/2006">
          <mc:Choice Requires="x14">
            <control shapeId="1394" r:id="rId102" name="Check Box 370">
              <controlPr locked="0" defaultSize="0" autoFill="0" autoLine="0" autoPict="0">
                <anchor moveWithCells="1">
                  <from>
                    <xdr:col>7</xdr:col>
                    <xdr:colOff>190500</xdr:colOff>
                    <xdr:row>27</xdr:row>
                    <xdr:rowOff>7620</xdr:rowOff>
                  </from>
                  <to>
                    <xdr:col>8</xdr:col>
                    <xdr:colOff>121920</xdr:colOff>
                    <xdr:row>28</xdr:row>
                    <xdr:rowOff>15240</xdr:rowOff>
                  </to>
                </anchor>
              </controlPr>
            </control>
          </mc:Choice>
        </mc:AlternateContent>
        <mc:AlternateContent xmlns:mc="http://schemas.openxmlformats.org/markup-compatibility/2006">
          <mc:Choice Requires="x14">
            <control shapeId="1395" r:id="rId103" name="Check Box 371">
              <controlPr locked="0" defaultSize="0" autoFill="0" autoLine="0" autoPict="0">
                <anchor moveWithCells="1">
                  <from>
                    <xdr:col>8</xdr:col>
                    <xdr:colOff>114300</xdr:colOff>
                    <xdr:row>27</xdr:row>
                    <xdr:rowOff>15240</xdr:rowOff>
                  </from>
                  <to>
                    <xdr:col>8</xdr:col>
                    <xdr:colOff>281940</xdr:colOff>
                    <xdr:row>28</xdr:row>
                    <xdr:rowOff>15240</xdr:rowOff>
                  </to>
                </anchor>
              </controlPr>
            </control>
          </mc:Choice>
        </mc:AlternateContent>
        <mc:AlternateContent xmlns:mc="http://schemas.openxmlformats.org/markup-compatibility/2006">
          <mc:Choice Requires="x14">
            <control shapeId="1396" r:id="rId104" name="Check Box 372">
              <controlPr locked="0" defaultSize="0" autoFill="0" autoLine="0" autoPict="0">
                <anchor moveWithCells="1">
                  <from>
                    <xdr:col>8</xdr:col>
                    <xdr:colOff>281940</xdr:colOff>
                    <xdr:row>27</xdr:row>
                    <xdr:rowOff>15240</xdr:rowOff>
                  </from>
                  <to>
                    <xdr:col>8</xdr:col>
                    <xdr:colOff>457200</xdr:colOff>
                    <xdr:row>28</xdr:row>
                    <xdr:rowOff>15240</xdr:rowOff>
                  </to>
                </anchor>
              </controlPr>
            </control>
          </mc:Choice>
        </mc:AlternateContent>
        <mc:AlternateContent xmlns:mc="http://schemas.openxmlformats.org/markup-compatibility/2006">
          <mc:Choice Requires="x14">
            <control shapeId="1397" r:id="rId105" name="Check Box 373">
              <controlPr locked="0" defaultSize="0" autoFill="0" autoLine="0" autoPict="0">
                <anchor moveWithCells="1">
                  <from>
                    <xdr:col>8</xdr:col>
                    <xdr:colOff>457200</xdr:colOff>
                    <xdr:row>27</xdr:row>
                    <xdr:rowOff>7620</xdr:rowOff>
                  </from>
                  <to>
                    <xdr:col>9</xdr:col>
                    <xdr:colOff>38100</xdr:colOff>
                    <xdr:row>28</xdr:row>
                    <xdr:rowOff>15240</xdr:rowOff>
                  </to>
                </anchor>
              </controlPr>
            </control>
          </mc:Choice>
        </mc:AlternateContent>
        <mc:AlternateContent xmlns:mc="http://schemas.openxmlformats.org/markup-compatibility/2006">
          <mc:Choice Requires="x14">
            <control shapeId="1398" r:id="rId106" name="Check Box 374">
              <controlPr locked="0" defaultSize="0" autoFill="0" autoLine="0" autoPict="0">
                <anchor moveWithCells="1">
                  <from>
                    <xdr:col>9</xdr:col>
                    <xdr:colOff>137160</xdr:colOff>
                    <xdr:row>27</xdr:row>
                    <xdr:rowOff>7620</xdr:rowOff>
                  </from>
                  <to>
                    <xdr:col>9</xdr:col>
                    <xdr:colOff>327660</xdr:colOff>
                    <xdr:row>28</xdr:row>
                    <xdr:rowOff>15240</xdr:rowOff>
                  </to>
                </anchor>
              </controlPr>
            </control>
          </mc:Choice>
        </mc:AlternateContent>
        <mc:AlternateContent xmlns:mc="http://schemas.openxmlformats.org/markup-compatibility/2006">
          <mc:Choice Requires="x14">
            <control shapeId="1399" r:id="rId107" name="Check Box 375">
              <controlPr locked="0" defaultSize="0" autoFill="0" autoLine="0" autoPict="0">
                <anchor moveWithCells="1">
                  <from>
                    <xdr:col>9</xdr:col>
                    <xdr:colOff>312420</xdr:colOff>
                    <xdr:row>26</xdr:row>
                    <xdr:rowOff>160020</xdr:rowOff>
                  </from>
                  <to>
                    <xdr:col>9</xdr:col>
                    <xdr:colOff>533400</xdr:colOff>
                    <xdr:row>28</xdr:row>
                    <xdr:rowOff>7620</xdr:rowOff>
                  </to>
                </anchor>
              </controlPr>
            </control>
          </mc:Choice>
        </mc:AlternateContent>
        <mc:AlternateContent xmlns:mc="http://schemas.openxmlformats.org/markup-compatibility/2006">
          <mc:Choice Requires="x14">
            <control shapeId="1400" r:id="rId108" name="Check Box 376">
              <controlPr locked="0" defaultSize="0" autoFill="0" autoLine="0" autoPict="0">
                <anchor moveWithCells="1">
                  <from>
                    <xdr:col>6</xdr:col>
                    <xdr:colOff>510540</xdr:colOff>
                    <xdr:row>27</xdr:row>
                    <xdr:rowOff>22860</xdr:rowOff>
                  </from>
                  <to>
                    <xdr:col>7</xdr:col>
                    <xdr:colOff>129540</xdr:colOff>
                    <xdr:row>28</xdr:row>
                    <xdr:rowOff>7620</xdr:rowOff>
                  </to>
                </anchor>
              </controlPr>
            </control>
          </mc:Choice>
        </mc:AlternateContent>
        <mc:AlternateContent xmlns:mc="http://schemas.openxmlformats.org/markup-compatibility/2006">
          <mc:Choice Requires="x14">
            <control shapeId="1401" r:id="rId109" name="Check Box 377">
              <controlPr locked="0" defaultSize="0" autoFill="0" autoLine="0" autoPict="0">
                <anchor moveWithCells="1">
                  <from>
                    <xdr:col>7</xdr:col>
                    <xdr:colOff>190500</xdr:colOff>
                    <xdr:row>27</xdr:row>
                    <xdr:rowOff>167640</xdr:rowOff>
                  </from>
                  <to>
                    <xdr:col>8</xdr:col>
                    <xdr:colOff>121920</xdr:colOff>
                    <xdr:row>29</xdr:row>
                    <xdr:rowOff>0</xdr:rowOff>
                  </to>
                </anchor>
              </controlPr>
            </control>
          </mc:Choice>
        </mc:AlternateContent>
        <mc:AlternateContent xmlns:mc="http://schemas.openxmlformats.org/markup-compatibility/2006">
          <mc:Choice Requires="x14">
            <control shapeId="1402" r:id="rId110" name="Check Box 378">
              <controlPr locked="0" defaultSize="0" autoFill="0" autoLine="0" autoPict="0">
                <anchor moveWithCells="1">
                  <from>
                    <xdr:col>8</xdr:col>
                    <xdr:colOff>114300</xdr:colOff>
                    <xdr:row>28</xdr:row>
                    <xdr:rowOff>7620</xdr:rowOff>
                  </from>
                  <to>
                    <xdr:col>8</xdr:col>
                    <xdr:colOff>281940</xdr:colOff>
                    <xdr:row>29</xdr:row>
                    <xdr:rowOff>0</xdr:rowOff>
                  </to>
                </anchor>
              </controlPr>
            </control>
          </mc:Choice>
        </mc:AlternateContent>
        <mc:AlternateContent xmlns:mc="http://schemas.openxmlformats.org/markup-compatibility/2006">
          <mc:Choice Requires="x14">
            <control shapeId="1403" r:id="rId111" name="Check Box 379">
              <controlPr locked="0" defaultSize="0" autoFill="0" autoLine="0" autoPict="0">
                <anchor moveWithCells="1">
                  <from>
                    <xdr:col>8</xdr:col>
                    <xdr:colOff>281940</xdr:colOff>
                    <xdr:row>28</xdr:row>
                    <xdr:rowOff>7620</xdr:rowOff>
                  </from>
                  <to>
                    <xdr:col>8</xdr:col>
                    <xdr:colOff>457200</xdr:colOff>
                    <xdr:row>29</xdr:row>
                    <xdr:rowOff>0</xdr:rowOff>
                  </to>
                </anchor>
              </controlPr>
            </control>
          </mc:Choice>
        </mc:AlternateContent>
        <mc:AlternateContent xmlns:mc="http://schemas.openxmlformats.org/markup-compatibility/2006">
          <mc:Choice Requires="x14">
            <control shapeId="1404" r:id="rId112" name="Check Box 380">
              <controlPr locked="0" defaultSize="0" autoFill="0" autoLine="0" autoPict="0">
                <anchor moveWithCells="1">
                  <from>
                    <xdr:col>8</xdr:col>
                    <xdr:colOff>457200</xdr:colOff>
                    <xdr:row>27</xdr:row>
                    <xdr:rowOff>167640</xdr:rowOff>
                  </from>
                  <to>
                    <xdr:col>9</xdr:col>
                    <xdr:colOff>38100</xdr:colOff>
                    <xdr:row>29</xdr:row>
                    <xdr:rowOff>0</xdr:rowOff>
                  </to>
                </anchor>
              </controlPr>
            </control>
          </mc:Choice>
        </mc:AlternateContent>
        <mc:AlternateContent xmlns:mc="http://schemas.openxmlformats.org/markup-compatibility/2006">
          <mc:Choice Requires="x14">
            <control shapeId="1405" r:id="rId113" name="Check Box 381">
              <controlPr locked="0" defaultSize="0" autoFill="0" autoLine="0" autoPict="0">
                <anchor moveWithCells="1">
                  <from>
                    <xdr:col>9</xdr:col>
                    <xdr:colOff>137160</xdr:colOff>
                    <xdr:row>27</xdr:row>
                    <xdr:rowOff>167640</xdr:rowOff>
                  </from>
                  <to>
                    <xdr:col>9</xdr:col>
                    <xdr:colOff>327660</xdr:colOff>
                    <xdr:row>29</xdr:row>
                    <xdr:rowOff>0</xdr:rowOff>
                  </to>
                </anchor>
              </controlPr>
            </control>
          </mc:Choice>
        </mc:AlternateContent>
        <mc:AlternateContent xmlns:mc="http://schemas.openxmlformats.org/markup-compatibility/2006">
          <mc:Choice Requires="x14">
            <control shapeId="1406" r:id="rId114" name="Check Box 382">
              <controlPr locked="0" defaultSize="0" autoFill="0" autoLine="0" autoPict="0">
                <anchor moveWithCells="1">
                  <from>
                    <xdr:col>9</xdr:col>
                    <xdr:colOff>320040</xdr:colOff>
                    <xdr:row>27</xdr:row>
                    <xdr:rowOff>167640</xdr:rowOff>
                  </from>
                  <to>
                    <xdr:col>9</xdr:col>
                    <xdr:colOff>541020</xdr:colOff>
                    <xdr:row>29</xdr:row>
                    <xdr:rowOff>7620</xdr:rowOff>
                  </to>
                </anchor>
              </controlPr>
            </control>
          </mc:Choice>
        </mc:AlternateContent>
        <mc:AlternateContent xmlns:mc="http://schemas.openxmlformats.org/markup-compatibility/2006">
          <mc:Choice Requires="x14">
            <control shapeId="1407" r:id="rId115" name="Check Box 383">
              <controlPr locked="0" defaultSize="0" autoFill="0" autoLine="0" autoPict="0">
                <anchor moveWithCells="1">
                  <from>
                    <xdr:col>6</xdr:col>
                    <xdr:colOff>510540</xdr:colOff>
                    <xdr:row>28</xdr:row>
                    <xdr:rowOff>15240</xdr:rowOff>
                  </from>
                  <to>
                    <xdr:col>7</xdr:col>
                    <xdr:colOff>129540</xdr:colOff>
                    <xdr:row>28</xdr:row>
                    <xdr:rowOff>167640</xdr:rowOff>
                  </to>
                </anchor>
              </controlPr>
            </control>
          </mc:Choice>
        </mc:AlternateContent>
        <mc:AlternateContent xmlns:mc="http://schemas.openxmlformats.org/markup-compatibility/2006">
          <mc:Choice Requires="x14">
            <control shapeId="1408" r:id="rId116" name="Check Box 384">
              <controlPr locked="0" defaultSize="0" autoFill="0" autoLine="0" autoPict="0">
                <anchor moveWithCells="1">
                  <from>
                    <xdr:col>7</xdr:col>
                    <xdr:colOff>190500</xdr:colOff>
                    <xdr:row>28</xdr:row>
                    <xdr:rowOff>167640</xdr:rowOff>
                  </from>
                  <to>
                    <xdr:col>8</xdr:col>
                    <xdr:colOff>114300</xdr:colOff>
                    <xdr:row>29</xdr:row>
                    <xdr:rowOff>167640</xdr:rowOff>
                  </to>
                </anchor>
              </controlPr>
            </control>
          </mc:Choice>
        </mc:AlternateContent>
        <mc:AlternateContent xmlns:mc="http://schemas.openxmlformats.org/markup-compatibility/2006">
          <mc:Choice Requires="x14">
            <control shapeId="1409" r:id="rId117" name="Check Box 385">
              <controlPr locked="0" defaultSize="0" autoFill="0" autoLine="0" autoPict="0">
                <anchor moveWithCells="1">
                  <from>
                    <xdr:col>8</xdr:col>
                    <xdr:colOff>106680</xdr:colOff>
                    <xdr:row>28</xdr:row>
                    <xdr:rowOff>175260</xdr:rowOff>
                  </from>
                  <to>
                    <xdr:col>8</xdr:col>
                    <xdr:colOff>274320</xdr:colOff>
                    <xdr:row>29</xdr:row>
                    <xdr:rowOff>160020</xdr:rowOff>
                  </to>
                </anchor>
              </controlPr>
            </control>
          </mc:Choice>
        </mc:AlternateContent>
        <mc:AlternateContent xmlns:mc="http://schemas.openxmlformats.org/markup-compatibility/2006">
          <mc:Choice Requires="x14">
            <control shapeId="1410" r:id="rId118" name="Check Box 386">
              <controlPr locked="0" defaultSize="0" autoFill="0" autoLine="0" autoPict="0">
                <anchor moveWithCells="1">
                  <from>
                    <xdr:col>8</xdr:col>
                    <xdr:colOff>274320</xdr:colOff>
                    <xdr:row>28</xdr:row>
                    <xdr:rowOff>175260</xdr:rowOff>
                  </from>
                  <to>
                    <xdr:col>8</xdr:col>
                    <xdr:colOff>441960</xdr:colOff>
                    <xdr:row>29</xdr:row>
                    <xdr:rowOff>160020</xdr:rowOff>
                  </to>
                </anchor>
              </controlPr>
            </control>
          </mc:Choice>
        </mc:AlternateContent>
        <mc:AlternateContent xmlns:mc="http://schemas.openxmlformats.org/markup-compatibility/2006">
          <mc:Choice Requires="x14">
            <control shapeId="1411" r:id="rId119" name="Check Box 387">
              <controlPr locked="0" defaultSize="0" autoFill="0" autoLine="0" autoPict="0">
                <anchor moveWithCells="1">
                  <from>
                    <xdr:col>8</xdr:col>
                    <xdr:colOff>449580</xdr:colOff>
                    <xdr:row>28</xdr:row>
                    <xdr:rowOff>167640</xdr:rowOff>
                  </from>
                  <to>
                    <xdr:col>9</xdr:col>
                    <xdr:colOff>38100</xdr:colOff>
                    <xdr:row>29</xdr:row>
                    <xdr:rowOff>167640</xdr:rowOff>
                  </to>
                </anchor>
              </controlPr>
            </control>
          </mc:Choice>
        </mc:AlternateContent>
        <mc:AlternateContent xmlns:mc="http://schemas.openxmlformats.org/markup-compatibility/2006">
          <mc:Choice Requires="x14">
            <control shapeId="1412" r:id="rId120" name="Check Box 388">
              <controlPr locked="0" defaultSize="0" autoFill="0" autoLine="0" autoPict="0">
                <anchor moveWithCells="1">
                  <from>
                    <xdr:col>9</xdr:col>
                    <xdr:colOff>137160</xdr:colOff>
                    <xdr:row>28</xdr:row>
                    <xdr:rowOff>167640</xdr:rowOff>
                  </from>
                  <to>
                    <xdr:col>9</xdr:col>
                    <xdr:colOff>327660</xdr:colOff>
                    <xdr:row>29</xdr:row>
                    <xdr:rowOff>167640</xdr:rowOff>
                  </to>
                </anchor>
              </controlPr>
            </control>
          </mc:Choice>
        </mc:AlternateContent>
        <mc:AlternateContent xmlns:mc="http://schemas.openxmlformats.org/markup-compatibility/2006">
          <mc:Choice Requires="x14">
            <control shapeId="1413" r:id="rId121" name="Check Box 389">
              <controlPr locked="0" defaultSize="0" autoFill="0" autoLine="0" autoPict="0">
                <anchor moveWithCells="1">
                  <from>
                    <xdr:col>9</xdr:col>
                    <xdr:colOff>320040</xdr:colOff>
                    <xdr:row>28</xdr:row>
                    <xdr:rowOff>167640</xdr:rowOff>
                  </from>
                  <to>
                    <xdr:col>9</xdr:col>
                    <xdr:colOff>525780</xdr:colOff>
                    <xdr:row>30</xdr:row>
                    <xdr:rowOff>0</xdr:rowOff>
                  </to>
                </anchor>
              </controlPr>
            </control>
          </mc:Choice>
        </mc:AlternateContent>
        <mc:AlternateContent xmlns:mc="http://schemas.openxmlformats.org/markup-compatibility/2006">
          <mc:Choice Requires="x14">
            <control shapeId="1415" r:id="rId122" name="Check Box 391">
              <controlPr locked="0" defaultSize="0" autoFill="0" autoLine="0" autoPict="0">
                <anchor moveWithCells="1">
                  <from>
                    <xdr:col>7</xdr:col>
                    <xdr:colOff>190500</xdr:colOff>
                    <xdr:row>29</xdr:row>
                    <xdr:rowOff>167640</xdr:rowOff>
                  </from>
                  <to>
                    <xdr:col>8</xdr:col>
                    <xdr:colOff>114300</xdr:colOff>
                    <xdr:row>31</xdr:row>
                    <xdr:rowOff>0</xdr:rowOff>
                  </to>
                </anchor>
              </controlPr>
            </control>
          </mc:Choice>
        </mc:AlternateContent>
        <mc:AlternateContent xmlns:mc="http://schemas.openxmlformats.org/markup-compatibility/2006">
          <mc:Choice Requires="x14">
            <control shapeId="1416" r:id="rId123" name="Check Box 392">
              <controlPr locked="0" defaultSize="0" autoFill="0" autoLine="0" autoPict="0">
                <anchor moveWithCells="1">
                  <from>
                    <xdr:col>8</xdr:col>
                    <xdr:colOff>106680</xdr:colOff>
                    <xdr:row>30</xdr:row>
                    <xdr:rowOff>7620</xdr:rowOff>
                  </from>
                  <to>
                    <xdr:col>8</xdr:col>
                    <xdr:colOff>274320</xdr:colOff>
                    <xdr:row>31</xdr:row>
                    <xdr:rowOff>7620</xdr:rowOff>
                  </to>
                </anchor>
              </controlPr>
            </control>
          </mc:Choice>
        </mc:AlternateContent>
        <mc:AlternateContent xmlns:mc="http://schemas.openxmlformats.org/markup-compatibility/2006">
          <mc:Choice Requires="x14">
            <control shapeId="1417" r:id="rId124" name="Check Box 393">
              <controlPr locked="0" defaultSize="0" autoFill="0" autoLine="0" autoPict="0">
                <anchor moveWithCells="1">
                  <from>
                    <xdr:col>8</xdr:col>
                    <xdr:colOff>274320</xdr:colOff>
                    <xdr:row>30</xdr:row>
                    <xdr:rowOff>7620</xdr:rowOff>
                  </from>
                  <to>
                    <xdr:col>8</xdr:col>
                    <xdr:colOff>441960</xdr:colOff>
                    <xdr:row>31</xdr:row>
                    <xdr:rowOff>7620</xdr:rowOff>
                  </to>
                </anchor>
              </controlPr>
            </control>
          </mc:Choice>
        </mc:AlternateContent>
        <mc:AlternateContent xmlns:mc="http://schemas.openxmlformats.org/markup-compatibility/2006">
          <mc:Choice Requires="x14">
            <control shapeId="1418" r:id="rId125" name="Check Box 394">
              <controlPr locked="0" defaultSize="0" autoFill="0" autoLine="0" autoPict="0">
                <anchor moveWithCells="1">
                  <from>
                    <xdr:col>8</xdr:col>
                    <xdr:colOff>441960</xdr:colOff>
                    <xdr:row>29</xdr:row>
                    <xdr:rowOff>167640</xdr:rowOff>
                  </from>
                  <to>
                    <xdr:col>9</xdr:col>
                    <xdr:colOff>30480</xdr:colOff>
                    <xdr:row>31</xdr:row>
                    <xdr:rowOff>0</xdr:rowOff>
                  </to>
                </anchor>
              </controlPr>
            </control>
          </mc:Choice>
        </mc:AlternateContent>
        <mc:AlternateContent xmlns:mc="http://schemas.openxmlformats.org/markup-compatibility/2006">
          <mc:Choice Requires="x14">
            <control shapeId="1419" r:id="rId126" name="Check Box 395">
              <controlPr locked="0" defaultSize="0" autoFill="0" autoLine="0" autoPict="0">
                <anchor moveWithCells="1">
                  <from>
                    <xdr:col>9</xdr:col>
                    <xdr:colOff>129540</xdr:colOff>
                    <xdr:row>29</xdr:row>
                    <xdr:rowOff>167640</xdr:rowOff>
                  </from>
                  <to>
                    <xdr:col>9</xdr:col>
                    <xdr:colOff>320040</xdr:colOff>
                    <xdr:row>31</xdr:row>
                    <xdr:rowOff>0</xdr:rowOff>
                  </to>
                </anchor>
              </controlPr>
            </control>
          </mc:Choice>
        </mc:AlternateContent>
        <mc:AlternateContent xmlns:mc="http://schemas.openxmlformats.org/markup-compatibility/2006">
          <mc:Choice Requires="x14">
            <control shapeId="1420" r:id="rId127" name="Check Box 396">
              <controlPr locked="0" defaultSize="0" autoFill="0" autoLine="0" autoPict="0">
                <anchor moveWithCells="1">
                  <from>
                    <xdr:col>9</xdr:col>
                    <xdr:colOff>312420</xdr:colOff>
                    <xdr:row>29</xdr:row>
                    <xdr:rowOff>167640</xdr:rowOff>
                  </from>
                  <to>
                    <xdr:col>9</xdr:col>
                    <xdr:colOff>518160</xdr:colOff>
                    <xdr:row>31</xdr:row>
                    <xdr:rowOff>7620</xdr:rowOff>
                  </to>
                </anchor>
              </controlPr>
            </control>
          </mc:Choice>
        </mc:AlternateContent>
        <mc:AlternateContent xmlns:mc="http://schemas.openxmlformats.org/markup-compatibility/2006">
          <mc:Choice Requires="x14">
            <control shapeId="1422" r:id="rId128" name="Check Box 398">
              <controlPr locked="0" defaultSize="0" autoFill="0" autoLine="0" autoPict="0">
                <anchor moveWithCells="1">
                  <from>
                    <xdr:col>7</xdr:col>
                    <xdr:colOff>190500</xdr:colOff>
                    <xdr:row>30</xdr:row>
                    <xdr:rowOff>167640</xdr:rowOff>
                  </from>
                  <to>
                    <xdr:col>8</xdr:col>
                    <xdr:colOff>114300</xdr:colOff>
                    <xdr:row>32</xdr:row>
                    <xdr:rowOff>7620</xdr:rowOff>
                  </to>
                </anchor>
              </controlPr>
            </control>
          </mc:Choice>
        </mc:AlternateContent>
        <mc:AlternateContent xmlns:mc="http://schemas.openxmlformats.org/markup-compatibility/2006">
          <mc:Choice Requires="x14">
            <control shapeId="1423" r:id="rId129" name="Check Box 399">
              <controlPr locked="0" defaultSize="0" autoFill="0" autoLine="0" autoPict="0">
                <anchor moveWithCells="1">
                  <from>
                    <xdr:col>8</xdr:col>
                    <xdr:colOff>106680</xdr:colOff>
                    <xdr:row>31</xdr:row>
                    <xdr:rowOff>7620</xdr:rowOff>
                  </from>
                  <to>
                    <xdr:col>8</xdr:col>
                    <xdr:colOff>274320</xdr:colOff>
                    <xdr:row>32</xdr:row>
                    <xdr:rowOff>7620</xdr:rowOff>
                  </to>
                </anchor>
              </controlPr>
            </control>
          </mc:Choice>
        </mc:AlternateContent>
        <mc:AlternateContent xmlns:mc="http://schemas.openxmlformats.org/markup-compatibility/2006">
          <mc:Choice Requires="x14">
            <control shapeId="1424" r:id="rId130" name="Check Box 400">
              <controlPr locked="0" defaultSize="0" autoFill="0" autoLine="0" autoPict="0">
                <anchor moveWithCells="1">
                  <from>
                    <xdr:col>8</xdr:col>
                    <xdr:colOff>274320</xdr:colOff>
                    <xdr:row>31</xdr:row>
                    <xdr:rowOff>7620</xdr:rowOff>
                  </from>
                  <to>
                    <xdr:col>8</xdr:col>
                    <xdr:colOff>449580</xdr:colOff>
                    <xdr:row>32</xdr:row>
                    <xdr:rowOff>7620</xdr:rowOff>
                  </to>
                </anchor>
              </controlPr>
            </control>
          </mc:Choice>
        </mc:AlternateContent>
        <mc:AlternateContent xmlns:mc="http://schemas.openxmlformats.org/markup-compatibility/2006">
          <mc:Choice Requires="x14">
            <control shapeId="1425" r:id="rId131" name="Check Box 401">
              <controlPr locked="0" defaultSize="0" autoFill="0" autoLine="0" autoPict="0">
                <anchor moveWithCells="1">
                  <from>
                    <xdr:col>8</xdr:col>
                    <xdr:colOff>449580</xdr:colOff>
                    <xdr:row>30</xdr:row>
                    <xdr:rowOff>167640</xdr:rowOff>
                  </from>
                  <to>
                    <xdr:col>9</xdr:col>
                    <xdr:colOff>30480</xdr:colOff>
                    <xdr:row>32</xdr:row>
                    <xdr:rowOff>7620</xdr:rowOff>
                  </to>
                </anchor>
              </controlPr>
            </control>
          </mc:Choice>
        </mc:AlternateContent>
        <mc:AlternateContent xmlns:mc="http://schemas.openxmlformats.org/markup-compatibility/2006">
          <mc:Choice Requires="x14">
            <control shapeId="1426" r:id="rId132" name="Check Box 402">
              <controlPr locked="0" defaultSize="0" autoFill="0" autoLine="0" autoPict="0">
                <anchor moveWithCells="1">
                  <from>
                    <xdr:col>9</xdr:col>
                    <xdr:colOff>129540</xdr:colOff>
                    <xdr:row>30</xdr:row>
                    <xdr:rowOff>167640</xdr:rowOff>
                  </from>
                  <to>
                    <xdr:col>9</xdr:col>
                    <xdr:colOff>320040</xdr:colOff>
                    <xdr:row>32</xdr:row>
                    <xdr:rowOff>7620</xdr:rowOff>
                  </to>
                </anchor>
              </controlPr>
            </control>
          </mc:Choice>
        </mc:AlternateContent>
        <mc:AlternateContent xmlns:mc="http://schemas.openxmlformats.org/markup-compatibility/2006">
          <mc:Choice Requires="x14">
            <control shapeId="1427" r:id="rId133" name="Check Box 403">
              <controlPr locked="0" defaultSize="0" autoFill="0" autoLine="0" autoPict="0">
                <anchor moveWithCells="1">
                  <from>
                    <xdr:col>9</xdr:col>
                    <xdr:colOff>312420</xdr:colOff>
                    <xdr:row>30</xdr:row>
                    <xdr:rowOff>167640</xdr:rowOff>
                  </from>
                  <to>
                    <xdr:col>9</xdr:col>
                    <xdr:colOff>525780</xdr:colOff>
                    <xdr:row>32</xdr:row>
                    <xdr:rowOff>15240</xdr:rowOff>
                  </to>
                </anchor>
              </controlPr>
            </control>
          </mc:Choice>
        </mc:AlternateContent>
        <mc:AlternateContent xmlns:mc="http://schemas.openxmlformats.org/markup-compatibility/2006">
          <mc:Choice Requires="x14">
            <control shapeId="1429" r:id="rId134" name="Check Box 405">
              <controlPr locked="0" defaultSize="0" autoFill="0" autoLine="0" autoPict="0">
                <anchor moveWithCells="1">
                  <from>
                    <xdr:col>7</xdr:col>
                    <xdr:colOff>190500</xdr:colOff>
                    <xdr:row>32</xdr:row>
                    <xdr:rowOff>7620</xdr:rowOff>
                  </from>
                  <to>
                    <xdr:col>8</xdr:col>
                    <xdr:colOff>114300</xdr:colOff>
                    <xdr:row>33</xdr:row>
                    <xdr:rowOff>15240</xdr:rowOff>
                  </to>
                </anchor>
              </controlPr>
            </control>
          </mc:Choice>
        </mc:AlternateContent>
        <mc:AlternateContent xmlns:mc="http://schemas.openxmlformats.org/markup-compatibility/2006">
          <mc:Choice Requires="x14">
            <control shapeId="1430" r:id="rId135" name="Check Box 406">
              <controlPr locked="0" defaultSize="0" autoFill="0" autoLine="0" autoPict="0">
                <anchor moveWithCells="1">
                  <from>
                    <xdr:col>8</xdr:col>
                    <xdr:colOff>106680</xdr:colOff>
                    <xdr:row>32</xdr:row>
                    <xdr:rowOff>15240</xdr:rowOff>
                  </from>
                  <to>
                    <xdr:col>8</xdr:col>
                    <xdr:colOff>274320</xdr:colOff>
                    <xdr:row>33</xdr:row>
                    <xdr:rowOff>15240</xdr:rowOff>
                  </to>
                </anchor>
              </controlPr>
            </control>
          </mc:Choice>
        </mc:AlternateContent>
        <mc:AlternateContent xmlns:mc="http://schemas.openxmlformats.org/markup-compatibility/2006">
          <mc:Choice Requires="x14">
            <control shapeId="1431" r:id="rId136" name="Check Box 407">
              <controlPr locked="0" defaultSize="0" autoFill="0" autoLine="0" autoPict="0">
                <anchor moveWithCells="1">
                  <from>
                    <xdr:col>8</xdr:col>
                    <xdr:colOff>274320</xdr:colOff>
                    <xdr:row>32</xdr:row>
                    <xdr:rowOff>15240</xdr:rowOff>
                  </from>
                  <to>
                    <xdr:col>8</xdr:col>
                    <xdr:colOff>449580</xdr:colOff>
                    <xdr:row>33</xdr:row>
                    <xdr:rowOff>15240</xdr:rowOff>
                  </to>
                </anchor>
              </controlPr>
            </control>
          </mc:Choice>
        </mc:AlternateContent>
        <mc:AlternateContent xmlns:mc="http://schemas.openxmlformats.org/markup-compatibility/2006">
          <mc:Choice Requires="x14">
            <control shapeId="1432" r:id="rId137" name="Check Box 408">
              <controlPr locked="0" defaultSize="0" autoFill="0" autoLine="0" autoPict="0">
                <anchor moveWithCells="1">
                  <from>
                    <xdr:col>8</xdr:col>
                    <xdr:colOff>449580</xdr:colOff>
                    <xdr:row>32</xdr:row>
                    <xdr:rowOff>7620</xdr:rowOff>
                  </from>
                  <to>
                    <xdr:col>9</xdr:col>
                    <xdr:colOff>30480</xdr:colOff>
                    <xdr:row>33</xdr:row>
                    <xdr:rowOff>15240</xdr:rowOff>
                  </to>
                </anchor>
              </controlPr>
            </control>
          </mc:Choice>
        </mc:AlternateContent>
        <mc:AlternateContent xmlns:mc="http://schemas.openxmlformats.org/markup-compatibility/2006">
          <mc:Choice Requires="x14">
            <control shapeId="1433" r:id="rId138" name="Check Box 409">
              <controlPr locked="0" defaultSize="0" autoFill="0" autoLine="0" autoPict="0">
                <anchor moveWithCells="1">
                  <from>
                    <xdr:col>9</xdr:col>
                    <xdr:colOff>129540</xdr:colOff>
                    <xdr:row>32</xdr:row>
                    <xdr:rowOff>7620</xdr:rowOff>
                  </from>
                  <to>
                    <xdr:col>9</xdr:col>
                    <xdr:colOff>320040</xdr:colOff>
                    <xdr:row>33</xdr:row>
                    <xdr:rowOff>15240</xdr:rowOff>
                  </to>
                </anchor>
              </controlPr>
            </control>
          </mc:Choice>
        </mc:AlternateContent>
        <mc:AlternateContent xmlns:mc="http://schemas.openxmlformats.org/markup-compatibility/2006">
          <mc:Choice Requires="x14">
            <control shapeId="1434" r:id="rId139" name="Check Box 410">
              <controlPr locked="0" defaultSize="0" autoFill="0" autoLine="0" autoPict="0">
                <anchor moveWithCells="1">
                  <from>
                    <xdr:col>9</xdr:col>
                    <xdr:colOff>312420</xdr:colOff>
                    <xdr:row>32</xdr:row>
                    <xdr:rowOff>7620</xdr:rowOff>
                  </from>
                  <to>
                    <xdr:col>9</xdr:col>
                    <xdr:colOff>525780</xdr:colOff>
                    <xdr:row>33</xdr:row>
                    <xdr:rowOff>22860</xdr:rowOff>
                  </to>
                </anchor>
              </controlPr>
            </control>
          </mc:Choice>
        </mc:AlternateContent>
        <mc:AlternateContent xmlns:mc="http://schemas.openxmlformats.org/markup-compatibility/2006">
          <mc:Choice Requires="x14">
            <control shapeId="1436" r:id="rId140" name="Check Box 412">
              <controlPr locked="0" defaultSize="0" autoFill="0" autoLine="0" autoPict="0">
                <anchor moveWithCells="1">
                  <from>
                    <xdr:col>7</xdr:col>
                    <xdr:colOff>190500</xdr:colOff>
                    <xdr:row>33</xdr:row>
                    <xdr:rowOff>7620</xdr:rowOff>
                  </from>
                  <to>
                    <xdr:col>8</xdr:col>
                    <xdr:colOff>114300</xdr:colOff>
                    <xdr:row>34</xdr:row>
                    <xdr:rowOff>15240</xdr:rowOff>
                  </to>
                </anchor>
              </controlPr>
            </control>
          </mc:Choice>
        </mc:AlternateContent>
        <mc:AlternateContent xmlns:mc="http://schemas.openxmlformats.org/markup-compatibility/2006">
          <mc:Choice Requires="x14">
            <control shapeId="1437" r:id="rId141" name="Check Box 413">
              <controlPr locked="0" defaultSize="0" autoFill="0" autoLine="0" autoPict="0">
                <anchor moveWithCells="1">
                  <from>
                    <xdr:col>8</xdr:col>
                    <xdr:colOff>106680</xdr:colOff>
                    <xdr:row>33</xdr:row>
                    <xdr:rowOff>15240</xdr:rowOff>
                  </from>
                  <to>
                    <xdr:col>8</xdr:col>
                    <xdr:colOff>274320</xdr:colOff>
                    <xdr:row>34</xdr:row>
                    <xdr:rowOff>15240</xdr:rowOff>
                  </to>
                </anchor>
              </controlPr>
            </control>
          </mc:Choice>
        </mc:AlternateContent>
        <mc:AlternateContent xmlns:mc="http://schemas.openxmlformats.org/markup-compatibility/2006">
          <mc:Choice Requires="x14">
            <control shapeId="1438" r:id="rId142" name="Check Box 414">
              <controlPr locked="0" defaultSize="0" autoFill="0" autoLine="0" autoPict="0">
                <anchor moveWithCells="1">
                  <from>
                    <xdr:col>8</xdr:col>
                    <xdr:colOff>274320</xdr:colOff>
                    <xdr:row>33</xdr:row>
                    <xdr:rowOff>15240</xdr:rowOff>
                  </from>
                  <to>
                    <xdr:col>8</xdr:col>
                    <xdr:colOff>441960</xdr:colOff>
                    <xdr:row>34</xdr:row>
                    <xdr:rowOff>15240</xdr:rowOff>
                  </to>
                </anchor>
              </controlPr>
            </control>
          </mc:Choice>
        </mc:AlternateContent>
        <mc:AlternateContent xmlns:mc="http://schemas.openxmlformats.org/markup-compatibility/2006">
          <mc:Choice Requires="x14">
            <control shapeId="1439" r:id="rId143" name="Check Box 415">
              <controlPr locked="0" defaultSize="0" autoFill="0" autoLine="0" autoPict="0">
                <anchor moveWithCells="1">
                  <from>
                    <xdr:col>8</xdr:col>
                    <xdr:colOff>441960</xdr:colOff>
                    <xdr:row>33</xdr:row>
                    <xdr:rowOff>7620</xdr:rowOff>
                  </from>
                  <to>
                    <xdr:col>9</xdr:col>
                    <xdr:colOff>30480</xdr:colOff>
                    <xdr:row>34</xdr:row>
                    <xdr:rowOff>15240</xdr:rowOff>
                  </to>
                </anchor>
              </controlPr>
            </control>
          </mc:Choice>
        </mc:AlternateContent>
        <mc:AlternateContent xmlns:mc="http://schemas.openxmlformats.org/markup-compatibility/2006">
          <mc:Choice Requires="x14">
            <control shapeId="1440" r:id="rId144" name="Check Box 416">
              <controlPr locked="0" defaultSize="0" autoFill="0" autoLine="0" autoPict="0">
                <anchor moveWithCells="1">
                  <from>
                    <xdr:col>9</xdr:col>
                    <xdr:colOff>129540</xdr:colOff>
                    <xdr:row>33</xdr:row>
                    <xdr:rowOff>7620</xdr:rowOff>
                  </from>
                  <to>
                    <xdr:col>9</xdr:col>
                    <xdr:colOff>320040</xdr:colOff>
                    <xdr:row>34</xdr:row>
                    <xdr:rowOff>15240</xdr:rowOff>
                  </to>
                </anchor>
              </controlPr>
            </control>
          </mc:Choice>
        </mc:AlternateContent>
        <mc:AlternateContent xmlns:mc="http://schemas.openxmlformats.org/markup-compatibility/2006">
          <mc:Choice Requires="x14">
            <control shapeId="1441" r:id="rId145" name="Check Box 417">
              <controlPr locked="0" defaultSize="0" autoFill="0" autoLine="0" autoPict="0">
                <anchor moveWithCells="1">
                  <from>
                    <xdr:col>9</xdr:col>
                    <xdr:colOff>312420</xdr:colOff>
                    <xdr:row>33</xdr:row>
                    <xdr:rowOff>7620</xdr:rowOff>
                  </from>
                  <to>
                    <xdr:col>9</xdr:col>
                    <xdr:colOff>518160</xdr:colOff>
                    <xdr:row>34</xdr:row>
                    <xdr:rowOff>22860</xdr:rowOff>
                  </to>
                </anchor>
              </controlPr>
            </control>
          </mc:Choice>
        </mc:AlternateContent>
        <mc:AlternateContent xmlns:mc="http://schemas.openxmlformats.org/markup-compatibility/2006">
          <mc:Choice Requires="x14">
            <control shapeId="1443" r:id="rId146" name="Check Box 419">
              <controlPr locked="0" defaultSize="0" autoFill="0" autoLine="0" autoPict="0">
                <anchor moveWithCells="1">
                  <from>
                    <xdr:col>7</xdr:col>
                    <xdr:colOff>190500</xdr:colOff>
                    <xdr:row>34</xdr:row>
                    <xdr:rowOff>7620</xdr:rowOff>
                  </from>
                  <to>
                    <xdr:col>8</xdr:col>
                    <xdr:colOff>114300</xdr:colOff>
                    <xdr:row>35</xdr:row>
                    <xdr:rowOff>15240</xdr:rowOff>
                  </to>
                </anchor>
              </controlPr>
            </control>
          </mc:Choice>
        </mc:AlternateContent>
        <mc:AlternateContent xmlns:mc="http://schemas.openxmlformats.org/markup-compatibility/2006">
          <mc:Choice Requires="x14">
            <control shapeId="1444" r:id="rId147" name="Check Box 420">
              <controlPr locked="0" defaultSize="0" autoFill="0" autoLine="0" autoPict="0">
                <anchor moveWithCells="1">
                  <from>
                    <xdr:col>8</xdr:col>
                    <xdr:colOff>106680</xdr:colOff>
                    <xdr:row>34</xdr:row>
                    <xdr:rowOff>15240</xdr:rowOff>
                  </from>
                  <to>
                    <xdr:col>8</xdr:col>
                    <xdr:colOff>274320</xdr:colOff>
                    <xdr:row>35</xdr:row>
                    <xdr:rowOff>15240</xdr:rowOff>
                  </to>
                </anchor>
              </controlPr>
            </control>
          </mc:Choice>
        </mc:AlternateContent>
        <mc:AlternateContent xmlns:mc="http://schemas.openxmlformats.org/markup-compatibility/2006">
          <mc:Choice Requires="x14">
            <control shapeId="1445" r:id="rId148" name="Check Box 421">
              <controlPr locked="0" defaultSize="0" autoFill="0" autoLine="0" autoPict="0">
                <anchor moveWithCells="1">
                  <from>
                    <xdr:col>8</xdr:col>
                    <xdr:colOff>274320</xdr:colOff>
                    <xdr:row>34</xdr:row>
                    <xdr:rowOff>15240</xdr:rowOff>
                  </from>
                  <to>
                    <xdr:col>8</xdr:col>
                    <xdr:colOff>441960</xdr:colOff>
                    <xdr:row>35</xdr:row>
                    <xdr:rowOff>15240</xdr:rowOff>
                  </to>
                </anchor>
              </controlPr>
            </control>
          </mc:Choice>
        </mc:AlternateContent>
        <mc:AlternateContent xmlns:mc="http://schemas.openxmlformats.org/markup-compatibility/2006">
          <mc:Choice Requires="x14">
            <control shapeId="1446" r:id="rId149" name="Check Box 422">
              <controlPr locked="0" defaultSize="0" autoFill="0" autoLine="0" autoPict="0">
                <anchor moveWithCells="1">
                  <from>
                    <xdr:col>8</xdr:col>
                    <xdr:colOff>441960</xdr:colOff>
                    <xdr:row>34</xdr:row>
                    <xdr:rowOff>7620</xdr:rowOff>
                  </from>
                  <to>
                    <xdr:col>9</xdr:col>
                    <xdr:colOff>30480</xdr:colOff>
                    <xdr:row>35</xdr:row>
                    <xdr:rowOff>15240</xdr:rowOff>
                  </to>
                </anchor>
              </controlPr>
            </control>
          </mc:Choice>
        </mc:AlternateContent>
        <mc:AlternateContent xmlns:mc="http://schemas.openxmlformats.org/markup-compatibility/2006">
          <mc:Choice Requires="x14">
            <control shapeId="1447" r:id="rId150" name="Check Box 423">
              <controlPr locked="0" defaultSize="0" autoFill="0" autoLine="0" autoPict="0">
                <anchor moveWithCells="1">
                  <from>
                    <xdr:col>9</xdr:col>
                    <xdr:colOff>129540</xdr:colOff>
                    <xdr:row>34</xdr:row>
                    <xdr:rowOff>7620</xdr:rowOff>
                  </from>
                  <to>
                    <xdr:col>9</xdr:col>
                    <xdr:colOff>320040</xdr:colOff>
                    <xdr:row>35</xdr:row>
                    <xdr:rowOff>15240</xdr:rowOff>
                  </to>
                </anchor>
              </controlPr>
            </control>
          </mc:Choice>
        </mc:AlternateContent>
        <mc:AlternateContent xmlns:mc="http://schemas.openxmlformats.org/markup-compatibility/2006">
          <mc:Choice Requires="x14">
            <control shapeId="1448" r:id="rId151" name="Check Box 424">
              <controlPr locked="0" defaultSize="0" autoFill="0" autoLine="0" autoPict="0">
                <anchor moveWithCells="1">
                  <from>
                    <xdr:col>9</xdr:col>
                    <xdr:colOff>312420</xdr:colOff>
                    <xdr:row>34</xdr:row>
                    <xdr:rowOff>7620</xdr:rowOff>
                  </from>
                  <to>
                    <xdr:col>9</xdr:col>
                    <xdr:colOff>518160</xdr:colOff>
                    <xdr:row>35</xdr:row>
                    <xdr:rowOff>22860</xdr:rowOff>
                  </to>
                </anchor>
              </controlPr>
            </control>
          </mc:Choice>
        </mc:AlternateContent>
        <mc:AlternateContent xmlns:mc="http://schemas.openxmlformats.org/markup-compatibility/2006">
          <mc:Choice Requires="x14">
            <control shapeId="1450" r:id="rId152" name="Check Box 426">
              <controlPr locked="0" defaultSize="0" autoFill="0" autoLine="0" autoPict="0">
                <anchor moveWithCells="1">
                  <from>
                    <xdr:col>7</xdr:col>
                    <xdr:colOff>190500</xdr:colOff>
                    <xdr:row>35</xdr:row>
                    <xdr:rowOff>7620</xdr:rowOff>
                  </from>
                  <to>
                    <xdr:col>8</xdr:col>
                    <xdr:colOff>114300</xdr:colOff>
                    <xdr:row>36</xdr:row>
                    <xdr:rowOff>15240</xdr:rowOff>
                  </to>
                </anchor>
              </controlPr>
            </control>
          </mc:Choice>
        </mc:AlternateContent>
        <mc:AlternateContent xmlns:mc="http://schemas.openxmlformats.org/markup-compatibility/2006">
          <mc:Choice Requires="x14">
            <control shapeId="1451" r:id="rId153" name="Check Box 427">
              <controlPr locked="0" defaultSize="0" autoFill="0" autoLine="0" autoPict="0">
                <anchor moveWithCells="1">
                  <from>
                    <xdr:col>8</xdr:col>
                    <xdr:colOff>106680</xdr:colOff>
                    <xdr:row>35</xdr:row>
                    <xdr:rowOff>15240</xdr:rowOff>
                  </from>
                  <to>
                    <xdr:col>8</xdr:col>
                    <xdr:colOff>274320</xdr:colOff>
                    <xdr:row>36</xdr:row>
                    <xdr:rowOff>15240</xdr:rowOff>
                  </to>
                </anchor>
              </controlPr>
            </control>
          </mc:Choice>
        </mc:AlternateContent>
        <mc:AlternateContent xmlns:mc="http://schemas.openxmlformats.org/markup-compatibility/2006">
          <mc:Choice Requires="x14">
            <control shapeId="1452" r:id="rId154" name="Check Box 428">
              <controlPr locked="0" defaultSize="0" autoFill="0" autoLine="0" autoPict="0">
                <anchor moveWithCells="1">
                  <from>
                    <xdr:col>8</xdr:col>
                    <xdr:colOff>274320</xdr:colOff>
                    <xdr:row>35</xdr:row>
                    <xdr:rowOff>15240</xdr:rowOff>
                  </from>
                  <to>
                    <xdr:col>8</xdr:col>
                    <xdr:colOff>449580</xdr:colOff>
                    <xdr:row>36</xdr:row>
                    <xdr:rowOff>15240</xdr:rowOff>
                  </to>
                </anchor>
              </controlPr>
            </control>
          </mc:Choice>
        </mc:AlternateContent>
        <mc:AlternateContent xmlns:mc="http://schemas.openxmlformats.org/markup-compatibility/2006">
          <mc:Choice Requires="x14">
            <control shapeId="1453" r:id="rId155" name="Check Box 429">
              <controlPr locked="0" defaultSize="0" autoFill="0" autoLine="0" autoPict="0">
                <anchor moveWithCells="1">
                  <from>
                    <xdr:col>8</xdr:col>
                    <xdr:colOff>449580</xdr:colOff>
                    <xdr:row>35</xdr:row>
                    <xdr:rowOff>7620</xdr:rowOff>
                  </from>
                  <to>
                    <xdr:col>9</xdr:col>
                    <xdr:colOff>30480</xdr:colOff>
                    <xdr:row>36</xdr:row>
                    <xdr:rowOff>15240</xdr:rowOff>
                  </to>
                </anchor>
              </controlPr>
            </control>
          </mc:Choice>
        </mc:AlternateContent>
        <mc:AlternateContent xmlns:mc="http://schemas.openxmlformats.org/markup-compatibility/2006">
          <mc:Choice Requires="x14">
            <control shapeId="1454" r:id="rId156" name="Check Box 430">
              <controlPr locked="0" defaultSize="0" autoFill="0" autoLine="0" autoPict="0">
                <anchor moveWithCells="1">
                  <from>
                    <xdr:col>9</xdr:col>
                    <xdr:colOff>129540</xdr:colOff>
                    <xdr:row>35</xdr:row>
                    <xdr:rowOff>7620</xdr:rowOff>
                  </from>
                  <to>
                    <xdr:col>9</xdr:col>
                    <xdr:colOff>320040</xdr:colOff>
                    <xdr:row>36</xdr:row>
                    <xdr:rowOff>15240</xdr:rowOff>
                  </to>
                </anchor>
              </controlPr>
            </control>
          </mc:Choice>
        </mc:AlternateContent>
        <mc:AlternateContent xmlns:mc="http://schemas.openxmlformats.org/markup-compatibility/2006">
          <mc:Choice Requires="x14">
            <control shapeId="1455" r:id="rId157" name="Check Box 431">
              <controlPr locked="0" defaultSize="0" autoFill="0" autoLine="0" autoPict="0">
                <anchor moveWithCells="1">
                  <from>
                    <xdr:col>9</xdr:col>
                    <xdr:colOff>312420</xdr:colOff>
                    <xdr:row>35</xdr:row>
                    <xdr:rowOff>7620</xdr:rowOff>
                  </from>
                  <to>
                    <xdr:col>9</xdr:col>
                    <xdr:colOff>525780</xdr:colOff>
                    <xdr:row>36</xdr:row>
                    <xdr:rowOff>22860</xdr:rowOff>
                  </to>
                </anchor>
              </controlPr>
            </control>
          </mc:Choice>
        </mc:AlternateContent>
        <mc:AlternateContent xmlns:mc="http://schemas.openxmlformats.org/markup-compatibility/2006">
          <mc:Choice Requires="x14">
            <control shapeId="1457" r:id="rId158" name="Check Box 433">
              <controlPr locked="0" defaultSize="0" autoFill="0" autoLine="0" autoPict="0">
                <anchor moveWithCells="1">
                  <from>
                    <xdr:col>7</xdr:col>
                    <xdr:colOff>190500</xdr:colOff>
                    <xdr:row>36</xdr:row>
                    <xdr:rowOff>15240</xdr:rowOff>
                  </from>
                  <to>
                    <xdr:col>8</xdr:col>
                    <xdr:colOff>114300</xdr:colOff>
                    <xdr:row>37</xdr:row>
                    <xdr:rowOff>22860</xdr:rowOff>
                  </to>
                </anchor>
              </controlPr>
            </control>
          </mc:Choice>
        </mc:AlternateContent>
        <mc:AlternateContent xmlns:mc="http://schemas.openxmlformats.org/markup-compatibility/2006">
          <mc:Choice Requires="x14">
            <control shapeId="1458" r:id="rId159" name="Check Box 434">
              <controlPr locked="0" defaultSize="0" autoFill="0" autoLine="0" autoPict="0">
                <anchor moveWithCells="1">
                  <from>
                    <xdr:col>8</xdr:col>
                    <xdr:colOff>106680</xdr:colOff>
                    <xdr:row>36</xdr:row>
                    <xdr:rowOff>22860</xdr:rowOff>
                  </from>
                  <to>
                    <xdr:col>8</xdr:col>
                    <xdr:colOff>274320</xdr:colOff>
                    <xdr:row>37</xdr:row>
                    <xdr:rowOff>22860</xdr:rowOff>
                  </to>
                </anchor>
              </controlPr>
            </control>
          </mc:Choice>
        </mc:AlternateContent>
        <mc:AlternateContent xmlns:mc="http://schemas.openxmlformats.org/markup-compatibility/2006">
          <mc:Choice Requires="x14">
            <control shapeId="1459" r:id="rId160" name="Check Box 435">
              <controlPr locked="0" defaultSize="0" autoFill="0" autoLine="0" autoPict="0">
                <anchor moveWithCells="1">
                  <from>
                    <xdr:col>8</xdr:col>
                    <xdr:colOff>274320</xdr:colOff>
                    <xdr:row>36</xdr:row>
                    <xdr:rowOff>22860</xdr:rowOff>
                  </from>
                  <to>
                    <xdr:col>8</xdr:col>
                    <xdr:colOff>449580</xdr:colOff>
                    <xdr:row>37</xdr:row>
                    <xdr:rowOff>22860</xdr:rowOff>
                  </to>
                </anchor>
              </controlPr>
            </control>
          </mc:Choice>
        </mc:AlternateContent>
        <mc:AlternateContent xmlns:mc="http://schemas.openxmlformats.org/markup-compatibility/2006">
          <mc:Choice Requires="x14">
            <control shapeId="1460" r:id="rId161" name="Check Box 436">
              <controlPr locked="0" defaultSize="0" autoFill="0" autoLine="0" autoPict="0">
                <anchor moveWithCells="1">
                  <from>
                    <xdr:col>8</xdr:col>
                    <xdr:colOff>449580</xdr:colOff>
                    <xdr:row>36</xdr:row>
                    <xdr:rowOff>15240</xdr:rowOff>
                  </from>
                  <to>
                    <xdr:col>9</xdr:col>
                    <xdr:colOff>30480</xdr:colOff>
                    <xdr:row>37</xdr:row>
                    <xdr:rowOff>22860</xdr:rowOff>
                  </to>
                </anchor>
              </controlPr>
            </control>
          </mc:Choice>
        </mc:AlternateContent>
        <mc:AlternateContent xmlns:mc="http://schemas.openxmlformats.org/markup-compatibility/2006">
          <mc:Choice Requires="x14">
            <control shapeId="1461" r:id="rId162" name="Check Box 437">
              <controlPr locked="0" defaultSize="0" autoFill="0" autoLine="0" autoPict="0">
                <anchor moveWithCells="1">
                  <from>
                    <xdr:col>9</xdr:col>
                    <xdr:colOff>129540</xdr:colOff>
                    <xdr:row>36</xdr:row>
                    <xdr:rowOff>15240</xdr:rowOff>
                  </from>
                  <to>
                    <xdr:col>9</xdr:col>
                    <xdr:colOff>320040</xdr:colOff>
                    <xdr:row>37</xdr:row>
                    <xdr:rowOff>22860</xdr:rowOff>
                  </to>
                </anchor>
              </controlPr>
            </control>
          </mc:Choice>
        </mc:AlternateContent>
        <mc:AlternateContent xmlns:mc="http://schemas.openxmlformats.org/markup-compatibility/2006">
          <mc:Choice Requires="x14">
            <control shapeId="1462" r:id="rId163" name="Check Box 438">
              <controlPr locked="0" defaultSize="0" autoFill="0" autoLine="0" autoPict="0">
                <anchor moveWithCells="1">
                  <from>
                    <xdr:col>9</xdr:col>
                    <xdr:colOff>312420</xdr:colOff>
                    <xdr:row>36</xdr:row>
                    <xdr:rowOff>15240</xdr:rowOff>
                  </from>
                  <to>
                    <xdr:col>9</xdr:col>
                    <xdr:colOff>525780</xdr:colOff>
                    <xdr:row>37</xdr:row>
                    <xdr:rowOff>30480</xdr:rowOff>
                  </to>
                </anchor>
              </controlPr>
            </control>
          </mc:Choice>
        </mc:AlternateContent>
        <mc:AlternateContent xmlns:mc="http://schemas.openxmlformats.org/markup-compatibility/2006">
          <mc:Choice Requires="x14">
            <control shapeId="1464" r:id="rId164" name="Check Box 440">
              <controlPr locked="0" defaultSize="0" autoFill="0" autoLine="0" autoPict="0">
                <anchor moveWithCells="1">
                  <from>
                    <xdr:col>7</xdr:col>
                    <xdr:colOff>190500</xdr:colOff>
                    <xdr:row>37</xdr:row>
                    <xdr:rowOff>15240</xdr:rowOff>
                  </from>
                  <to>
                    <xdr:col>8</xdr:col>
                    <xdr:colOff>114300</xdr:colOff>
                    <xdr:row>38</xdr:row>
                    <xdr:rowOff>22860</xdr:rowOff>
                  </to>
                </anchor>
              </controlPr>
            </control>
          </mc:Choice>
        </mc:AlternateContent>
        <mc:AlternateContent xmlns:mc="http://schemas.openxmlformats.org/markup-compatibility/2006">
          <mc:Choice Requires="x14">
            <control shapeId="1465" r:id="rId165" name="Check Box 441">
              <controlPr locked="0" defaultSize="0" autoFill="0" autoLine="0" autoPict="0">
                <anchor moveWithCells="1">
                  <from>
                    <xdr:col>8</xdr:col>
                    <xdr:colOff>106680</xdr:colOff>
                    <xdr:row>37</xdr:row>
                    <xdr:rowOff>22860</xdr:rowOff>
                  </from>
                  <to>
                    <xdr:col>8</xdr:col>
                    <xdr:colOff>274320</xdr:colOff>
                    <xdr:row>38</xdr:row>
                    <xdr:rowOff>22860</xdr:rowOff>
                  </to>
                </anchor>
              </controlPr>
            </control>
          </mc:Choice>
        </mc:AlternateContent>
        <mc:AlternateContent xmlns:mc="http://schemas.openxmlformats.org/markup-compatibility/2006">
          <mc:Choice Requires="x14">
            <control shapeId="1466" r:id="rId166" name="Check Box 442">
              <controlPr locked="0" defaultSize="0" autoFill="0" autoLine="0" autoPict="0">
                <anchor moveWithCells="1">
                  <from>
                    <xdr:col>8</xdr:col>
                    <xdr:colOff>274320</xdr:colOff>
                    <xdr:row>37</xdr:row>
                    <xdr:rowOff>22860</xdr:rowOff>
                  </from>
                  <to>
                    <xdr:col>8</xdr:col>
                    <xdr:colOff>449580</xdr:colOff>
                    <xdr:row>38</xdr:row>
                    <xdr:rowOff>22860</xdr:rowOff>
                  </to>
                </anchor>
              </controlPr>
            </control>
          </mc:Choice>
        </mc:AlternateContent>
        <mc:AlternateContent xmlns:mc="http://schemas.openxmlformats.org/markup-compatibility/2006">
          <mc:Choice Requires="x14">
            <control shapeId="1467" r:id="rId167" name="Check Box 443">
              <controlPr locked="0" defaultSize="0" autoFill="0" autoLine="0" autoPict="0">
                <anchor moveWithCells="1">
                  <from>
                    <xdr:col>8</xdr:col>
                    <xdr:colOff>449580</xdr:colOff>
                    <xdr:row>37</xdr:row>
                    <xdr:rowOff>15240</xdr:rowOff>
                  </from>
                  <to>
                    <xdr:col>9</xdr:col>
                    <xdr:colOff>30480</xdr:colOff>
                    <xdr:row>38</xdr:row>
                    <xdr:rowOff>22860</xdr:rowOff>
                  </to>
                </anchor>
              </controlPr>
            </control>
          </mc:Choice>
        </mc:AlternateContent>
        <mc:AlternateContent xmlns:mc="http://schemas.openxmlformats.org/markup-compatibility/2006">
          <mc:Choice Requires="x14">
            <control shapeId="1468" r:id="rId168" name="Check Box 444">
              <controlPr locked="0" defaultSize="0" autoFill="0" autoLine="0" autoPict="0">
                <anchor moveWithCells="1">
                  <from>
                    <xdr:col>9</xdr:col>
                    <xdr:colOff>129540</xdr:colOff>
                    <xdr:row>37</xdr:row>
                    <xdr:rowOff>15240</xdr:rowOff>
                  </from>
                  <to>
                    <xdr:col>9</xdr:col>
                    <xdr:colOff>320040</xdr:colOff>
                    <xdr:row>38</xdr:row>
                    <xdr:rowOff>22860</xdr:rowOff>
                  </to>
                </anchor>
              </controlPr>
            </control>
          </mc:Choice>
        </mc:AlternateContent>
        <mc:AlternateContent xmlns:mc="http://schemas.openxmlformats.org/markup-compatibility/2006">
          <mc:Choice Requires="x14">
            <control shapeId="1469" r:id="rId169" name="Check Box 445">
              <controlPr locked="0" defaultSize="0" autoFill="0" autoLine="0" autoPict="0">
                <anchor moveWithCells="1">
                  <from>
                    <xdr:col>9</xdr:col>
                    <xdr:colOff>312420</xdr:colOff>
                    <xdr:row>37</xdr:row>
                    <xdr:rowOff>15240</xdr:rowOff>
                  </from>
                  <to>
                    <xdr:col>9</xdr:col>
                    <xdr:colOff>525780</xdr:colOff>
                    <xdr:row>38</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W56"/>
  <sheetViews>
    <sheetView showGridLines="0" showRowColHeaders="0" showRuler="0" topLeftCell="A13" zoomScale="120" zoomScaleNormal="120" zoomScaleSheetLayoutView="200" workbookViewId="0">
      <selection sqref="A1:I1"/>
    </sheetView>
  </sheetViews>
  <sheetFormatPr baseColWidth="10" defaultColWidth="9.6640625" defaultRowHeight="13.2" x14ac:dyDescent="0.25"/>
  <cols>
    <col min="1" max="11" width="8.109375" style="2" customWidth="1"/>
    <col min="12" max="12" width="10.6640625" style="2" customWidth="1"/>
    <col min="13" max="16384" width="9.6640625" style="2"/>
  </cols>
  <sheetData>
    <row r="1" spans="1:257" ht="108.75" customHeight="1" x14ac:dyDescent="0.25">
      <c r="A1" s="210"/>
      <c r="B1" s="210"/>
      <c r="C1" s="210"/>
      <c r="D1" s="210"/>
      <c r="E1" s="210"/>
      <c r="F1" s="210"/>
      <c r="G1" s="210"/>
      <c r="H1" s="210"/>
      <c r="I1" s="210"/>
      <c r="J1" s="61"/>
      <c r="K1" s="61"/>
      <c r="L1" s="82"/>
      <c r="M1" s="82"/>
      <c r="N1" s="82"/>
      <c r="O1" s="82"/>
      <c r="P1" s="82"/>
      <c r="Q1" s="82"/>
      <c r="R1" s="82"/>
      <c r="S1" s="82"/>
      <c r="T1" s="82"/>
      <c r="U1" s="82"/>
      <c r="V1" s="82"/>
      <c r="W1" s="82"/>
      <c r="X1" s="46"/>
      <c r="Y1" s="46"/>
      <c r="Z1" s="51"/>
    </row>
    <row r="2" spans="1:257" x14ac:dyDescent="0.25">
      <c r="A2" s="196" t="s">
        <v>7</v>
      </c>
      <c r="B2" s="93"/>
      <c r="C2" s="61"/>
      <c r="D2" s="61"/>
      <c r="E2" s="94"/>
      <c r="F2" s="95"/>
      <c r="G2" s="61"/>
      <c r="H2" s="96"/>
      <c r="I2" s="61"/>
      <c r="J2" s="97"/>
      <c r="K2" s="61"/>
      <c r="L2" s="82"/>
      <c r="M2" s="82"/>
      <c r="N2" s="81"/>
      <c r="O2" s="81"/>
      <c r="P2" s="81"/>
      <c r="Q2" s="81"/>
      <c r="R2" s="81"/>
      <c r="S2" s="81"/>
      <c r="T2" s="81"/>
      <c r="U2" s="81"/>
      <c r="V2" s="128"/>
      <c r="W2" s="82"/>
      <c r="X2" s="46"/>
      <c r="Y2" s="46"/>
      <c r="Z2" s="51"/>
    </row>
    <row r="3" spans="1:257" ht="12.75" customHeight="1" x14ac:dyDescent="0.25">
      <c r="A3" s="61"/>
      <c r="B3" s="61"/>
      <c r="C3" s="55" t="s">
        <v>8</v>
      </c>
      <c r="D3" s="55" t="s">
        <v>0</v>
      </c>
      <c r="E3" s="55" t="s">
        <v>137</v>
      </c>
      <c r="F3" s="55" t="s">
        <v>138</v>
      </c>
      <c r="G3" s="98" t="s">
        <v>36</v>
      </c>
      <c r="H3" s="55" t="s">
        <v>40</v>
      </c>
      <c r="I3" s="61"/>
      <c r="J3" s="55" t="s">
        <v>30</v>
      </c>
      <c r="K3" s="61"/>
      <c r="L3" s="82"/>
      <c r="M3" s="82"/>
      <c r="N3" s="81"/>
      <c r="O3" s="81"/>
      <c r="P3" s="81"/>
      <c r="Q3" s="81"/>
      <c r="R3" s="81"/>
      <c r="S3" s="81"/>
      <c r="T3" s="81"/>
      <c r="U3" s="81"/>
      <c r="V3" s="90"/>
      <c r="W3" s="82"/>
      <c r="X3" s="46"/>
      <c r="Y3" s="46"/>
      <c r="Z3" s="51"/>
    </row>
    <row r="4" spans="1:257" ht="12.75" customHeight="1" x14ac:dyDescent="0.25">
      <c r="A4" s="61"/>
      <c r="B4" s="61"/>
      <c r="C4" s="10">
        <v>3</v>
      </c>
      <c r="D4" s="33">
        <v>315</v>
      </c>
      <c r="E4" s="178">
        <v>33.200000000000003</v>
      </c>
      <c r="F4" s="178">
        <v>40.700000000000003</v>
      </c>
      <c r="G4" s="12">
        <v>0.05</v>
      </c>
      <c r="H4" s="13">
        <v>3</v>
      </c>
      <c r="I4" s="61"/>
      <c r="J4" s="99">
        <f>(D4*C4)/1000</f>
        <v>0.94499999999999995</v>
      </c>
      <c r="K4" s="61"/>
      <c r="L4" s="129"/>
      <c r="M4" s="82"/>
      <c r="N4" s="81"/>
      <c r="O4" s="81"/>
      <c r="P4" s="81"/>
      <c r="Q4" s="81"/>
      <c r="R4" s="81"/>
      <c r="S4" s="81"/>
      <c r="T4" s="81"/>
      <c r="U4" s="81"/>
      <c r="V4" s="89"/>
      <c r="W4" s="82"/>
      <c r="X4" s="46"/>
      <c r="Y4" s="46"/>
      <c r="Z4" s="51"/>
    </row>
    <row r="5" spans="1:257" x14ac:dyDescent="0.25">
      <c r="A5" s="61"/>
      <c r="B5" s="61"/>
      <c r="C5" s="57"/>
      <c r="D5" s="100"/>
      <c r="E5" s="58"/>
      <c r="F5" s="101"/>
      <c r="G5" s="58"/>
      <c r="H5" s="102"/>
      <c r="I5" s="61"/>
      <c r="J5" s="58"/>
      <c r="K5" s="61"/>
      <c r="L5" s="82"/>
      <c r="M5" s="82"/>
      <c r="N5" s="81"/>
      <c r="O5" s="81"/>
      <c r="P5" s="81"/>
      <c r="Q5" s="81"/>
      <c r="R5" s="81"/>
      <c r="S5" s="81"/>
      <c r="T5" s="81"/>
      <c r="U5" s="81"/>
      <c r="V5" s="89"/>
      <c r="W5" s="82"/>
      <c r="X5" s="46"/>
      <c r="Y5" s="46"/>
      <c r="Z5" s="51"/>
    </row>
    <row r="6" spans="1:257" x14ac:dyDescent="0.25">
      <c r="A6" s="61"/>
      <c r="B6" s="61"/>
      <c r="C6" s="55" t="s">
        <v>44</v>
      </c>
      <c r="D6" s="55" t="s">
        <v>41</v>
      </c>
      <c r="E6" s="55" t="s">
        <v>39</v>
      </c>
      <c r="F6" s="55" t="s">
        <v>38</v>
      </c>
      <c r="G6" s="55" t="s">
        <v>42</v>
      </c>
      <c r="H6" s="55" t="s">
        <v>43</v>
      </c>
      <c r="I6" s="61"/>
      <c r="J6" s="98" t="s">
        <v>30</v>
      </c>
      <c r="K6" s="61"/>
      <c r="L6" s="82"/>
      <c r="M6" s="82"/>
      <c r="N6" s="81"/>
      <c r="O6" s="81"/>
      <c r="P6" s="81"/>
      <c r="Q6" s="81"/>
      <c r="R6" s="81"/>
      <c r="S6" s="81"/>
      <c r="T6" s="81"/>
      <c r="U6" s="81"/>
      <c r="V6" s="89"/>
      <c r="W6" s="82"/>
      <c r="X6" s="46"/>
      <c r="Y6" s="46"/>
      <c r="Z6" s="51"/>
    </row>
    <row r="7" spans="1:257" s="4" customFormat="1" x14ac:dyDescent="0.25">
      <c r="A7" s="103"/>
      <c r="B7" s="103"/>
      <c r="C7" s="104">
        <f>D4/E4</f>
        <v>9.4879518072289155</v>
      </c>
      <c r="D7" s="105">
        <f>E4*H4</f>
        <v>99.600000000000009</v>
      </c>
      <c r="E7" s="106">
        <f>F4*H4</f>
        <v>122.10000000000001</v>
      </c>
      <c r="F7" s="106">
        <f>E7*1.18</f>
        <v>144.078</v>
      </c>
      <c r="G7" s="106">
        <f>C4/H4*C7</f>
        <v>9.4879518072289155</v>
      </c>
      <c r="H7" s="105">
        <f>J4*1000/H18</f>
        <v>78.75</v>
      </c>
      <c r="I7" s="103"/>
      <c r="J7" s="63">
        <f>J4-(J4*G4)</f>
        <v>0.89774999999999994</v>
      </c>
      <c r="K7" s="107" t="s">
        <v>58</v>
      </c>
      <c r="L7" s="82"/>
      <c r="M7" s="130"/>
      <c r="N7" s="81"/>
      <c r="O7" s="81"/>
      <c r="P7" s="81"/>
      <c r="Q7" s="81"/>
      <c r="R7" s="81"/>
      <c r="S7" s="81"/>
      <c r="T7" s="81"/>
      <c r="U7" s="81"/>
      <c r="V7" s="89"/>
      <c r="W7" s="82"/>
      <c r="X7" s="46"/>
      <c r="Y7" s="80"/>
      <c r="Z7" s="54"/>
      <c r="AA7" s="1"/>
      <c r="AE7" s="5"/>
      <c r="AF7" s="1"/>
      <c r="AG7" s="1"/>
      <c r="AK7" s="5"/>
      <c r="AL7" s="1"/>
      <c r="AM7" s="1"/>
      <c r="AQ7" s="5"/>
      <c r="AR7" s="1"/>
      <c r="AS7" s="1"/>
      <c r="AW7" s="5"/>
      <c r="AX7" s="1"/>
      <c r="AY7" s="1"/>
      <c r="BC7" s="5"/>
      <c r="BD7" s="1"/>
      <c r="BE7" s="1"/>
      <c r="BI7" s="5"/>
      <c r="BJ7" s="1"/>
      <c r="BK7" s="1"/>
      <c r="BO7" s="5"/>
      <c r="BP7" s="1"/>
      <c r="BQ7" s="1"/>
      <c r="BU7" s="5"/>
      <c r="BV7" s="1"/>
      <c r="BW7" s="1"/>
      <c r="CA7" s="5"/>
      <c r="CB7" s="1"/>
      <c r="CC7" s="1"/>
      <c r="CG7" s="5"/>
      <c r="CH7" s="1"/>
      <c r="CI7" s="1"/>
      <c r="CM7" s="5"/>
      <c r="CN7" s="1"/>
      <c r="CO7" s="1"/>
      <c r="CS7" s="5"/>
      <c r="CT7" s="1"/>
      <c r="CU7" s="1"/>
      <c r="CY7" s="5"/>
      <c r="CZ7" s="1"/>
      <c r="DA7" s="1"/>
      <c r="DE7" s="5"/>
      <c r="DF7" s="1"/>
      <c r="DG7" s="1"/>
      <c r="DK7" s="5"/>
      <c r="DL7" s="1"/>
      <c r="DM7" s="1"/>
      <c r="DQ7" s="5"/>
      <c r="DR7" s="1"/>
      <c r="DS7" s="1"/>
      <c r="DW7" s="5"/>
      <c r="DX7" s="1"/>
      <c r="DY7" s="1"/>
      <c r="EC7" s="5"/>
      <c r="ED7" s="1"/>
      <c r="EE7" s="1"/>
      <c r="EI7" s="5"/>
      <c r="EJ7" s="1"/>
      <c r="EK7" s="1"/>
      <c r="EO7" s="5"/>
      <c r="EP7" s="1"/>
      <c r="EQ7" s="1"/>
      <c r="EU7" s="5"/>
      <c r="EV7" s="1"/>
      <c r="EW7" s="1"/>
      <c r="FA7" s="5"/>
      <c r="FB7" s="1"/>
      <c r="FC7" s="1"/>
      <c r="FG7" s="5"/>
      <c r="FH7" s="1"/>
      <c r="FI7" s="1"/>
      <c r="FM7" s="5"/>
      <c r="FN7" s="1"/>
      <c r="FO7" s="1"/>
      <c r="FS7" s="5"/>
      <c r="FT7" s="1"/>
      <c r="FU7" s="1"/>
      <c r="FY7" s="5"/>
      <c r="FZ7" s="1"/>
      <c r="GA7" s="1"/>
      <c r="GE7" s="5"/>
      <c r="GF7" s="1"/>
      <c r="GG7" s="1"/>
      <c r="GK7" s="5"/>
      <c r="GL7" s="1"/>
      <c r="GM7" s="1"/>
      <c r="GQ7" s="5"/>
      <c r="GR7" s="1"/>
      <c r="GS7" s="1"/>
      <c r="GW7" s="5"/>
      <c r="GX7" s="1"/>
      <c r="GY7" s="1"/>
      <c r="HC7" s="5"/>
      <c r="HD7" s="1"/>
      <c r="HE7" s="1"/>
      <c r="HI7" s="5"/>
      <c r="HJ7" s="1"/>
      <c r="HK7" s="1"/>
      <c r="HO7" s="5"/>
      <c r="HP7" s="1"/>
      <c r="HQ7" s="1"/>
      <c r="HU7" s="5"/>
      <c r="HV7" s="1"/>
      <c r="HW7" s="1"/>
      <c r="IA7" s="5"/>
      <c r="IB7" s="1"/>
      <c r="IC7" s="1"/>
      <c r="IG7" s="5"/>
      <c r="IH7" s="1"/>
      <c r="II7" s="1"/>
      <c r="IM7" s="5"/>
      <c r="IN7" s="1"/>
      <c r="IO7" s="1"/>
      <c r="IS7" s="5"/>
      <c r="IT7" s="1"/>
      <c r="IU7" s="1"/>
      <c r="IW7" s="2"/>
    </row>
    <row r="8" spans="1:257" s="4" customFormat="1" ht="13.8" thickBot="1" x14ac:dyDescent="0.3">
      <c r="A8" s="108"/>
      <c r="B8" s="108"/>
      <c r="C8" s="108"/>
      <c r="D8" s="108"/>
      <c r="E8" s="108"/>
      <c r="F8" s="108"/>
      <c r="G8" s="108"/>
      <c r="H8" s="108"/>
      <c r="I8" s="108"/>
      <c r="J8" s="108"/>
      <c r="K8" s="108"/>
      <c r="L8" s="82"/>
      <c r="M8" s="130"/>
      <c r="N8" s="81"/>
      <c r="O8" s="81"/>
      <c r="P8" s="81"/>
      <c r="Q8" s="81"/>
      <c r="R8" s="81"/>
      <c r="S8" s="81"/>
      <c r="T8" s="81"/>
      <c r="U8" s="81"/>
      <c r="V8" s="89"/>
      <c r="W8" s="82"/>
      <c r="X8" s="46"/>
      <c r="Y8" s="80"/>
      <c r="Z8" s="54"/>
      <c r="AA8" s="1"/>
      <c r="AE8" s="5"/>
      <c r="AF8" s="1"/>
      <c r="AG8" s="1"/>
      <c r="AK8" s="5"/>
      <c r="AL8" s="1"/>
      <c r="AM8" s="1"/>
      <c r="AQ8" s="5"/>
      <c r="AR8" s="1"/>
      <c r="AS8" s="1"/>
      <c r="AW8" s="5"/>
      <c r="AX8" s="1"/>
      <c r="AY8" s="1"/>
      <c r="BC8" s="5"/>
      <c r="BD8" s="1"/>
      <c r="BE8" s="1"/>
      <c r="BI8" s="5"/>
      <c r="BJ8" s="1"/>
      <c r="BK8" s="1"/>
      <c r="BO8" s="5"/>
      <c r="BP8" s="1"/>
      <c r="BQ8" s="1"/>
      <c r="BU8" s="5"/>
      <c r="BV8" s="1"/>
      <c r="BW8" s="1"/>
      <c r="CA8" s="5"/>
      <c r="CB8" s="1"/>
      <c r="CC8" s="1"/>
      <c r="CG8" s="5"/>
      <c r="CH8" s="1"/>
      <c r="CI8" s="1"/>
      <c r="CM8" s="5"/>
      <c r="CN8" s="1"/>
      <c r="CO8" s="1"/>
      <c r="CS8" s="5"/>
      <c r="CT8" s="1"/>
      <c r="CU8" s="1"/>
      <c r="CY8" s="5"/>
      <c r="CZ8" s="1"/>
      <c r="DA8" s="1"/>
      <c r="DE8" s="5"/>
      <c r="DF8" s="1"/>
      <c r="DG8" s="1"/>
      <c r="DK8" s="5"/>
      <c r="DL8" s="1"/>
      <c r="DM8" s="1"/>
      <c r="DQ8" s="5"/>
      <c r="DR8" s="1"/>
      <c r="DS8" s="1"/>
      <c r="DW8" s="5"/>
      <c r="DX8" s="1"/>
      <c r="DY8" s="1"/>
      <c r="EC8" s="5"/>
      <c r="ED8" s="1"/>
      <c r="EE8" s="1"/>
      <c r="EI8" s="5"/>
      <c r="EJ8" s="1"/>
      <c r="EK8" s="1"/>
      <c r="EO8" s="5"/>
      <c r="EP8" s="1"/>
      <c r="EQ8" s="1"/>
      <c r="EU8" s="5"/>
      <c r="EV8" s="1"/>
      <c r="EW8" s="1"/>
      <c r="FA8" s="5"/>
      <c r="FB8" s="1"/>
      <c r="FC8" s="1"/>
      <c r="FG8" s="5"/>
      <c r="FH8" s="1"/>
      <c r="FI8" s="1"/>
      <c r="FM8" s="5"/>
      <c r="FN8" s="1"/>
      <c r="FO8" s="1"/>
      <c r="FS8" s="5"/>
      <c r="FT8" s="1"/>
      <c r="FU8" s="1"/>
      <c r="FY8" s="5"/>
      <c r="FZ8" s="1"/>
      <c r="GA8" s="1"/>
      <c r="GE8" s="5"/>
      <c r="GF8" s="1"/>
      <c r="GG8" s="1"/>
      <c r="GK8" s="5"/>
      <c r="GL8" s="1"/>
      <c r="GM8" s="1"/>
      <c r="GQ8" s="5"/>
      <c r="GR8" s="1"/>
      <c r="GS8" s="1"/>
      <c r="GW8" s="5"/>
      <c r="GX8" s="1"/>
      <c r="GY8" s="1"/>
      <c r="HC8" s="5"/>
      <c r="HD8" s="1"/>
      <c r="HE8" s="1"/>
      <c r="HI8" s="5"/>
      <c r="HJ8" s="1"/>
      <c r="HK8" s="1"/>
      <c r="HO8" s="5"/>
      <c r="HP8" s="1"/>
      <c r="HQ8" s="1"/>
      <c r="HU8" s="5"/>
      <c r="HV8" s="1"/>
      <c r="HW8" s="1"/>
      <c r="IA8" s="5"/>
      <c r="IB8" s="1"/>
      <c r="IC8" s="1"/>
      <c r="IG8" s="5"/>
      <c r="IH8" s="1"/>
      <c r="II8" s="1"/>
      <c r="IM8" s="5"/>
      <c r="IN8" s="1"/>
      <c r="IO8" s="1"/>
      <c r="IS8" s="5"/>
      <c r="IT8" s="1"/>
      <c r="IU8" s="1"/>
      <c r="IW8" s="2"/>
    </row>
    <row r="9" spans="1:257" s="4" customFormat="1" x14ac:dyDescent="0.25">
      <c r="A9" s="196" t="s">
        <v>47</v>
      </c>
      <c r="B9" s="93"/>
      <c r="C9" s="103"/>
      <c r="D9" s="103"/>
      <c r="E9" s="103"/>
      <c r="F9" s="103"/>
      <c r="G9" s="103"/>
      <c r="H9" s="103"/>
      <c r="I9" s="73"/>
      <c r="J9" s="103"/>
      <c r="K9" s="103"/>
      <c r="L9" s="82"/>
      <c r="M9" s="130"/>
      <c r="N9" s="81"/>
      <c r="O9" s="81"/>
      <c r="P9" s="81"/>
      <c r="Q9" s="81"/>
      <c r="R9" s="81"/>
      <c r="S9" s="81"/>
      <c r="T9" s="81"/>
      <c r="U9" s="81"/>
      <c r="V9" s="89"/>
      <c r="W9" s="82"/>
      <c r="X9" s="46"/>
      <c r="Y9" s="80"/>
      <c r="Z9" s="54"/>
      <c r="AA9" s="1"/>
      <c r="AE9" s="5"/>
      <c r="AF9" s="1"/>
      <c r="AG9" s="1"/>
      <c r="AK9" s="5"/>
      <c r="AL9" s="1"/>
      <c r="AM9" s="1"/>
      <c r="AQ9" s="5"/>
      <c r="AR9" s="1"/>
      <c r="AS9" s="1"/>
      <c r="AW9" s="5"/>
      <c r="AX9" s="1"/>
      <c r="AY9" s="1"/>
      <c r="BC9" s="5"/>
      <c r="BD9" s="1"/>
      <c r="BE9" s="1"/>
      <c r="BI9" s="5"/>
      <c r="BJ9" s="1"/>
      <c r="BK9" s="1"/>
      <c r="BO9" s="5"/>
      <c r="BP9" s="1"/>
      <c r="BQ9" s="1"/>
      <c r="BU9" s="5"/>
      <c r="BV9" s="1"/>
      <c r="BW9" s="1"/>
      <c r="CA9" s="5"/>
      <c r="CB9" s="1"/>
      <c r="CC9" s="1"/>
      <c r="CG9" s="5"/>
      <c r="CH9" s="1"/>
      <c r="CI9" s="1"/>
      <c r="CM9" s="5"/>
      <c r="CN9" s="1"/>
      <c r="CO9" s="1"/>
      <c r="CS9" s="5"/>
      <c r="CT9" s="1"/>
      <c r="CU9" s="1"/>
      <c r="CY9" s="5"/>
      <c r="CZ9" s="1"/>
      <c r="DA9" s="1"/>
      <c r="DE9" s="5"/>
      <c r="DF9" s="1"/>
      <c r="DG9" s="1"/>
      <c r="DK9" s="5"/>
      <c r="DL9" s="1"/>
      <c r="DM9" s="1"/>
      <c r="DQ9" s="5"/>
      <c r="DR9" s="1"/>
      <c r="DS9" s="1"/>
      <c r="DW9" s="5"/>
      <c r="DX9" s="1"/>
      <c r="DY9" s="1"/>
      <c r="EC9" s="5"/>
      <c r="ED9" s="1"/>
      <c r="EE9" s="1"/>
      <c r="EI9" s="5"/>
      <c r="EJ9" s="1"/>
      <c r="EK9" s="1"/>
      <c r="EO9" s="5"/>
      <c r="EP9" s="1"/>
      <c r="EQ9" s="1"/>
      <c r="EU9" s="5"/>
      <c r="EV9" s="1"/>
      <c r="EW9" s="1"/>
      <c r="FA9" s="5"/>
      <c r="FB9" s="1"/>
      <c r="FC9" s="1"/>
      <c r="FG9" s="5"/>
      <c r="FH9" s="1"/>
      <c r="FI9" s="1"/>
      <c r="FM9" s="5"/>
      <c r="FN9" s="1"/>
      <c r="FO9" s="1"/>
      <c r="FS9" s="5"/>
      <c r="FT9" s="1"/>
      <c r="FU9" s="1"/>
      <c r="FY9" s="5"/>
      <c r="FZ9" s="1"/>
      <c r="GA9" s="1"/>
      <c r="GE9" s="5"/>
      <c r="GF9" s="1"/>
      <c r="GG9" s="1"/>
      <c r="GK9" s="5"/>
      <c r="GL9" s="1"/>
      <c r="GM9" s="1"/>
      <c r="GQ9" s="5"/>
      <c r="GR9" s="1"/>
      <c r="GS9" s="1"/>
      <c r="GW9" s="5"/>
      <c r="GX9" s="1"/>
      <c r="GY9" s="1"/>
      <c r="HC9" s="5"/>
      <c r="HD9" s="1"/>
      <c r="HE9" s="1"/>
      <c r="HI9" s="5"/>
      <c r="HJ9" s="1"/>
      <c r="HK9" s="1"/>
      <c r="HO9" s="5"/>
      <c r="HP9" s="1"/>
      <c r="HQ9" s="1"/>
      <c r="HU9" s="5"/>
      <c r="HV9" s="1"/>
      <c r="HW9" s="1"/>
      <c r="IA9" s="5"/>
      <c r="IB9" s="1"/>
      <c r="IC9" s="1"/>
      <c r="IG9" s="5"/>
      <c r="IH9" s="1"/>
      <c r="II9" s="1"/>
      <c r="IM9" s="5"/>
      <c r="IN9" s="1"/>
      <c r="IO9" s="1"/>
      <c r="IS9" s="5"/>
      <c r="IT9" s="1"/>
      <c r="IU9" s="1"/>
      <c r="IW9" s="2"/>
    </row>
    <row r="10" spans="1:257" s="4" customFormat="1" x14ac:dyDescent="0.25">
      <c r="A10" s="103"/>
      <c r="B10" s="103"/>
      <c r="C10" s="103"/>
      <c r="D10" s="55" t="s">
        <v>50</v>
      </c>
      <c r="E10" s="55" t="s">
        <v>49</v>
      </c>
      <c r="F10" s="55" t="s">
        <v>8</v>
      </c>
      <c r="G10" s="55" t="s">
        <v>48</v>
      </c>
      <c r="H10" s="55" t="s">
        <v>123</v>
      </c>
      <c r="I10" s="103"/>
      <c r="J10" s="55" t="s">
        <v>100</v>
      </c>
      <c r="K10" s="103"/>
      <c r="L10" s="82"/>
      <c r="M10" s="130"/>
      <c r="N10" s="81"/>
      <c r="O10" s="81"/>
      <c r="P10" s="81"/>
      <c r="Q10" s="81"/>
      <c r="R10" s="81"/>
      <c r="S10" s="81"/>
      <c r="T10" s="81"/>
      <c r="U10" s="81"/>
      <c r="V10" s="89"/>
      <c r="W10" s="82"/>
      <c r="X10" s="46"/>
      <c r="Y10" s="80"/>
      <c r="Z10" s="54"/>
      <c r="AA10" s="1"/>
      <c r="AE10" s="5"/>
      <c r="AF10" s="1"/>
      <c r="AG10" s="1"/>
      <c r="AK10" s="5"/>
      <c r="AL10" s="1"/>
      <c r="AM10" s="1"/>
      <c r="AQ10" s="5"/>
      <c r="AR10" s="1"/>
      <c r="AS10" s="1"/>
      <c r="AW10" s="5"/>
      <c r="AX10" s="1"/>
      <c r="AY10" s="1"/>
      <c r="BC10" s="5"/>
      <c r="BD10" s="1"/>
      <c r="BE10" s="1"/>
      <c r="BI10" s="5"/>
      <c r="BJ10" s="1"/>
      <c r="BK10" s="1"/>
      <c r="BO10" s="5"/>
      <c r="BP10" s="1"/>
      <c r="BQ10" s="1"/>
      <c r="BU10" s="5"/>
      <c r="BV10" s="1"/>
      <c r="BW10" s="1"/>
      <c r="CA10" s="5"/>
      <c r="CB10" s="1"/>
      <c r="CC10" s="1"/>
      <c r="CG10" s="5"/>
      <c r="CH10" s="1"/>
      <c r="CI10" s="1"/>
      <c r="CM10" s="5"/>
      <c r="CN10" s="1"/>
      <c r="CO10" s="1"/>
      <c r="CS10" s="5"/>
      <c r="CT10" s="1"/>
      <c r="CU10" s="1"/>
      <c r="CY10" s="5"/>
      <c r="CZ10" s="1"/>
      <c r="DA10" s="1"/>
      <c r="DE10" s="5"/>
      <c r="DF10" s="1"/>
      <c r="DG10" s="1"/>
      <c r="DK10" s="5"/>
      <c r="DL10" s="1"/>
      <c r="DM10" s="1"/>
      <c r="DQ10" s="5"/>
      <c r="DR10" s="1"/>
      <c r="DS10" s="1"/>
      <c r="DW10" s="5"/>
      <c r="DX10" s="1"/>
      <c r="DY10" s="1"/>
      <c r="EC10" s="5"/>
      <c r="ED10" s="1"/>
      <c r="EE10" s="1"/>
      <c r="EI10" s="5"/>
      <c r="EJ10" s="1"/>
      <c r="EK10" s="1"/>
      <c r="EO10" s="5"/>
      <c r="EP10" s="1"/>
      <c r="EQ10" s="1"/>
      <c r="EU10" s="5"/>
      <c r="EV10" s="1"/>
      <c r="EW10" s="1"/>
      <c r="FA10" s="5"/>
      <c r="FB10" s="1"/>
      <c r="FC10" s="1"/>
      <c r="FG10" s="5"/>
      <c r="FH10" s="1"/>
      <c r="FI10" s="1"/>
      <c r="FM10" s="5"/>
      <c r="FN10" s="1"/>
      <c r="FO10" s="1"/>
      <c r="FS10" s="5"/>
      <c r="FT10" s="1"/>
      <c r="FU10" s="1"/>
      <c r="FY10" s="5"/>
      <c r="FZ10" s="1"/>
      <c r="GA10" s="1"/>
      <c r="GE10" s="5"/>
      <c r="GF10" s="1"/>
      <c r="GG10" s="1"/>
      <c r="GK10" s="5"/>
      <c r="GL10" s="1"/>
      <c r="GM10" s="1"/>
      <c r="GQ10" s="5"/>
      <c r="GR10" s="1"/>
      <c r="GS10" s="1"/>
      <c r="GW10" s="5"/>
      <c r="GX10" s="1"/>
      <c r="GY10" s="1"/>
      <c r="HC10" s="5"/>
      <c r="HD10" s="1"/>
      <c r="HE10" s="1"/>
      <c r="HI10" s="5"/>
      <c r="HJ10" s="1"/>
      <c r="HK10" s="1"/>
      <c r="HO10" s="5"/>
      <c r="HP10" s="1"/>
      <c r="HQ10" s="1"/>
      <c r="HU10" s="5"/>
      <c r="HV10" s="1"/>
      <c r="HW10" s="1"/>
      <c r="IA10" s="5"/>
      <c r="IB10" s="1"/>
      <c r="IC10" s="1"/>
      <c r="IG10" s="5"/>
      <c r="IH10" s="1"/>
      <c r="II10" s="1"/>
      <c r="IM10" s="5"/>
      <c r="IN10" s="1"/>
      <c r="IO10" s="1"/>
      <c r="IS10" s="5"/>
      <c r="IT10" s="1"/>
      <c r="IU10" s="1"/>
      <c r="IW10" s="2"/>
    </row>
    <row r="11" spans="1:257" x14ac:dyDescent="0.25">
      <c r="A11" s="93" t="s">
        <v>123</v>
      </c>
      <c r="B11" s="61"/>
      <c r="C11" s="61"/>
      <c r="D11" s="13" t="s">
        <v>56</v>
      </c>
      <c r="E11" s="13">
        <v>200</v>
      </c>
      <c r="F11" s="13">
        <v>0</v>
      </c>
      <c r="G11" s="13" t="s">
        <v>119</v>
      </c>
      <c r="H11" s="13">
        <v>0.2</v>
      </c>
      <c r="I11" s="73"/>
      <c r="J11" s="63">
        <f>((E11*F11)*H11)/30</f>
        <v>0</v>
      </c>
      <c r="K11" s="61"/>
      <c r="L11" s="82"/>
      <c r="M11" s="82"/>
      <c r="N11" s="81"/>
      <c r="O11" s="81"/>
      <c r="P11" s="81"/>
      <c r="Q11" s="81"/>
      <c r="R11" s="81"/>
      <c r="S11" s="81"/>
      <c r="T11" s="81"/>
      <c r="U11" s="81"/>
      <c r="V11" s="89"/>
      <c r="W11" s="82"/>
      <c r="X11" s="46"/>
      <c r="Y11" s="46"/>
      <c r="Z11" s="51"/>
    </row>
    <row r="12" spans="1:257" x14ac:dyDescent="0.25">
      <c r="A12" s="61" t="s">
        <v>124</v>
      </c>
      <c r="B12" s="61"/>
      <c r="C12" s="73"/>
      <c r="D12" s="73"/>
      <c r="E12" s="73"/>
      <c r="F12" s="73"/>
      <c r="G12" s="73"/>
      <c r="H12" s="73"/>
      <c r="I12" s="73"/>
      <c r="J12" s="73"/>
      <c r="K12" s="61"/>
      <c r="L12" s="82"/>
      <c r="M12" s="82"/>
      <c r="N12" s="81"/>
      <c r="O12" s="81"/>
      <c r="P12" s="81"/>
      <c r="Q12" s="81"/>
      <c r="R12" s="81"/>
      <c r="S12" s="131"/>
      <c r="T12" s="81"/>
      <c r="U12" s="81"/>
      <c r="V12" s="89"/>
      <c r="W12" s="82"/>
      <c r="X12" s="46"/>
      <c r="Y12" s="109"/>
      <c r="Z12" s="51"/>
      <c r="AE12" s="8"/>
      <c r="AK12" s="8"/>
      <c r="AQ12" s="8"/>
      <c r="AW12" s="8"/>
      <c r="BC12" s="8"/>
      <c r="BI12" s="8"/>
      <c r="BO12" s="8"/>
      <c r="BU12" s="8"/>
      <c r="CA12" s="8"/>
      <c r="CG12" s="8"/>
      <c r="CM12" s="8"/>
      <c r="CS12" s="8"/>
      <c r="CY12" s="8"/>
      <c r="DE12" s="8"/>
      <c r="DK12" s="8"/>
      <c r="DQ12" s="8"/>
      <c r="DW12" s="8"/>
      <c r="EC12" s="8"/>
      <c r="EI12" s="8"/>
      <c r="EO12" s="8"/>
      <c r="EU12" s="8"/>
      <c r="FA12" s="8"/>
      <c r="FG12" s="8"/>
      <c r="FM12" s="8"/>
      <c r="FS12" s="8"/>
      <c r="FY12" s="8"/>
      <c r="GE12" s="8"/>
      <c r="GK12" s="8"/>
      <c r="GQ12" s="8"/>
      <c r="GW12" s="8"/>
      <c r="HC12" s="8"/>
      <c r="HI12" s="8"/>
      <c r="HO12" s="8"/>
      <c r="HU12" s="8"/>
      <c r="IA12" s="8"/>
      <c r="IG12" s="8"/>
      <c r="IM12" s="8"/>
      <c r="IS12" s="8"/>
    </row>
    <row r="13" spans="1:257" s="9" customFormat="1" x14ac:dyDescent="0.25">
      <c r="A13" s="52" t="s">
        <v>125</v>
      </c>
      <c r="B13" s="110"/>
      <c r="C13" s="69"/>
      <c r="D13" s="69" t="s">
        <v>55</v>
      </c>
      <c r="E13" s="69" t="s">
        <v>51</v>
      </c>
      <c r="F13" s="69" t="s">
        <v>93</v>
      </c>
      <c r="G13" s="69" t="s">
        <v>94</v>
      </c>
      <c r="H13" s="69" t="s">
        <v>56</v>
      </c>
      <c r="I13" s="73"/>
      <c r="J13" s="69" t="s">
        <v>99</v>
      </c>
      <c r="K13" s="110"/>
      <c r="L13" s="82"/>
      <c r="M13" s="82"/>
      <c r="N13" s="81"/>
      <c r="O13" s="81"/>
      <c r="P13" s="81"/>
      <c r="Q13" s="81"/>
      <c r="R13" s="81"/>
      <c r="S13" s="81"/>
      <c r="T13" s="81"/>
      <c r="U13" s="81"/>
      <c r="V13" s="89"/>
      <c r="W13" s="130"/>
      <c r="X13" s="80"/>
      <c r="Y13" s="80"/>
      <c r="Z13" s="54"/>
      <c r="AA13" s="1"/>
      <c r="AF13" s="1"/>
      <c r="AG13" s="1"/>
      <c r="AL13" s="1"/>
      <c r="AM13" s="1"/>
      <c r="AR13" s="1"/>
      <c r="AS13" s="1"/>
      <c r="AX13" s="1"/>
      <c r="AY13" s="1"/>
      <c r="BD13" s="1"/>
      <c r="BE13" s="1"/>
      <c r="BJ13" s="1"/>
      <c r="BK13" s="1"/>
      <c r="BP13" s="1"/>
      <c r="BQ13" s="1"/>
      <c r="BV13" s="1"/>
      <c r="BW13" s="1"/>
      <c r="CB13" s="1"/>
      <c r="CC13" s="1"/>
      <c r="CH13" s="1"/>
      <c r="CI13" s="1"/>
      <c r="CN13" s="1"/>
      <c r="CO13" s="1"/>
      <c r="CT13" s="1"/>
      <c r="CU13" s="1"/>
      <c r="CZ13" s="1"/>
      <c r="DA13" s="1"/>
      <c r="DF13" s="1"/>
      <c r="DG13" s="1"/>
      <c r="DL13" s="1"/>
      <c r="DM13" s="1"/>
      <c r="DR13" s="1"/>
      <c r="DS13" s="1"/>
      <c r="DX13" s="1"/>
      <c r="DY13" s="1"/>
      <c r="ED13" s="1"/>
      <c r="EE13" s="1"/>
      <c r="EJ13" s="1"/>
      <c r="EK13" s="1"/>
      <c r="EP13" s="1"/>
      <c r="EQ13" s="1"/>
      <c r="EV13" s="1"/>
      <c r="EW13" s="1"/>
      <c r="FB13" s="1"/>
      <c r="FC13" s="1"/>
      <c r="FH13" s="1"/>
      <c r="FI13" s="1"/>
      <c r="FN13" s="1"/>
      <c r="FO13" s="1"/>
      <c r="FT13" s="1"/>
      <c r="FU13" s="1"/>
      <c r="FZ13" s="1"/>
      <c r="GA13" s="1"/>
      <c r="GF13" s="1"/>
      <c r="GG13" s="1"/>
      <c r="GL13" s="1"/>
      <c r="GM13" s="1"/>
      <c r="GR13" s="1"/>
      <c r="GS13" s="1"/>
      <c r="GX13" s="1"/>
      <c r="GY13" s="1"/>
      <c r="HD13" s="1"/>
      <c r="HE13" s="1"/>
      <c r="HJ13" s="1"/>
      <c r="HK13" s="1"/>
      <c r="HP13" s="1"/>
      <c r="HQ13" s="1"/>
      <c r="HV13" s="1"/>
      <c r="HW13" s="1"/>
      <c r="IB13" s="1"/>
      <c r="IC13" s="1"/>
      <c r="IH13" s="1"/>
      <c r="II13" s="1"/>
      <c r="IN13" s="1"/>
      <c r="IO13" s="1"/>
      <c r="IT13" s="1"/>
      <c r="IU13" s="1"/>
      <c r="IW13" s="2"/>
    </row>
    <row r="14" spans="1:257" s="4" customFormat="1" x14ac:dyDescent="0.25">
      <c r="A14" s="50" t="s">
        <v>126</v>
      </c>
      <c r="B14" s="103"/>
      <c r="C14" s="102"/>
      <c r="D14" s="102">
        <v>22</v>
      </c>
      <c r="E14" s="102">
        <v>32</v>
      </c>
      <c r="F14" s="102">
        <v>88</v>
      </c>
      <c r="G14" s="102">
        <v>158</v>
      </c>
      <c r="H14" s="102">
        <v>200</v>
      </c>
      <c r="I14" s="102"/>
      <c r="J14" s="63">
        <f>AVERAGE(J27:J38)</f>
        <v>0</v>
      </c>
      <c r="K14" s="103"/>
      <c r="L14" s="82"/>
      <c r="M14" s="130"/>
      <c r="N14" s="81"/>
      <c r="O14" s="81"/>
      <c r="P14" s="81"/>
      <c r="Q14" s="81"/>
      <c r="R14" s="81"/>
      <c r="S14" s="81"/>
      <c r="T14" s="81"/>
      <c r="U14" s="81"/>
      <c r="V14" s="89"/>
      <c r="W14" s="82"/>
      <c r="X14" s="46"/>
      <c r="Y14" s="80"/>
      <c r="Z14" s="54"/>
      <c r="AA14" s="1"/>
      <c r="AE14" s="5"/>
      <c r="AF14" s="1"/>
      <c r="AG14" s="1"/>
      <c r="AK14" s="5"/>
      <c r="AL14" s="1"/>
      <c r="AM14" s="1"/>
      <c r="AQ14" s="5"/>
      <c r="AR14" s="1"/>
      <c r="AS14" s="1"/>
      <c r="AW14" s="5"/>
      <c r="AX14" s="1"/>
      <c r="AY14" s="1"/>
      <c r="BC14" s="5"/>
      <c r="BD14" s="1"/>
      <c r="BE14" s="1"/>
      <c r="BI14" s="5"/>
      <c r="BJ14" s="1"/>
      <c r="BK14" s="1"/>
      <c r="BO14" s="5"/>
      <c r="BP14" s="1"/>
      <c r="BQ14" s="1"/>
      <c r="BU14" s="5"/>
      <c r="BV14" s="1"/>
      <c r="BW14" s="1"/>
      <c r="CA14" s="5"/>
      <c r="CB14" s="1"/>
      <c r="CC14" s="1"/>
      <c r="CG14" s="5"/>
      <c r="CH14" s="1"/>
      <c r="CI14" s="1"/>
      <c r="CM14" s="5"/>
      <c r="CN14" s="1"/>
      <c r="CO14" s="1"/>
      <c r="CS14" s="5"/>
      <c r="CT14" s="1"/>
      <c r="CU14" s="1"/>
      <c r="CY14" s="5"/>
      <c r="CZ14" s="1"/>
      <c r="DA14" s="1"/>
      <c r="DE14" s="5"/>
      <c r="DF14" s="1"/>
      <c r="DG14" s="1"/>
      <c r="DK14" s="5"/>
      <c r="DL14" s="1"/>
      <c r="DM14" s="1"/>
      <c r="DQ14" s="5"/>
      <c r="DR14" s="1"/>
      <c r="DS14" s="1"/>
      <c r="DW14" s="5"/>
      <c r="DX14" s="1"/>
      <c r="DY14" s="1"/>
      <c r="EC14" s="5"/>
      <c r="ED14" s="1"/>
      <c r="EE14" s="1"/>
      <c r="EI14" s="5"/>
      <c r="EJ14" s="1"/>
      <c r="EK14" s="1"/>
      <c r="EO14" s="5"/>
      <c r="EP14" s="1"/>
      <c r="EQ14" s="1"/>
      <c r="EU14" s="5"/>
      <c r="EV14" s="1"/>
      <c r="EW14" s="1"/>
      <c r="FA14" s="5"/>
      <c r="FB14" s="1"/>
      <c r="FC14" s="1"/>
      <c r="FG14" s="5"/>
      <c r="FH14" s="1"/>
      <c r="FI14" s="1"/>
      <c r="FM14" s="5"/>
      <c r="FN14" s="1"/>
      <c r="FO14" s="1"/>
      <c r="FS14" s="5"/>
      <c r="FT14" s="1"/>
      <c r="FU14" s="1"/>
      <c r="FY14" s="5"/>
      <c r="FZ14" s="1"/>
      <c r="GA14" s="1"/>
      <c r="GE14" s="5"/>
      <c r="GF14" s="1"/>
      <c r="GG14" s="1"/>
      <c r="GK14" s="5"/>
      <c r="GL14" s="1"/>
      <c r="GM14" s="1"/>
      <c r="GQ14" s="5"/>
      <c r="GR14" s="1"/>
      <c r="GS14" s="1"/>
      <c r="GW14" s="5"/>
      <c r="GX14" s="1"/>
      <c r="GY14" s="1"/>
      <c r="HC14" s="5"/>
      <c r="HD14" s="1"/>
      <c r="HE14" s="1"/>
      <c r="HI14" s="5"/>
      <c r="HJ14" s="1"/>
      <c r="HK14" s="1"/>
      <c r="HO14" s="5"/>
      <c r="HP14" s="1"/>
      <c r="HQ14" s="1"/>
      <c r="HU14" s="5"/>
      <c r="HV14" s="1"/>
      <c r="HW14" s="1"/>
      <c r="IA14" s="5"/>
      <c r="IB14" s="1"/>
      <c r="IC14" s="1"/>
      <c r="IG14" s="5"/>
      <c r="IH14" s="1"/>
      <c r="II14" s="1"/>
      <c r="IM14" s="5"/>
      <c r="IN14" s="1"/>
      <c r="IO14" s="1"/>
      <c r="IS14" s="5"/>
      <c r="IT14" s="1"/>
      <c r="IU14" s="1"/>
      <c r="IW14" s="2"/>
    </row>
    <row r="15" spans="1:257" s="4" customFormat="1" ht="12.75" customHeight="1" thickBot="1" x14ac:dyDescent="0.3">
      <c r="A15" s="111"/>
      <c r="B15" s="111"/>
      <c r="C15" s="111"/>
      <c r="D15" s="111"/>
      <c r="E15" s="111"/>
      <c r="F15" s="111"/>
      <c r="G15" s="111"/>
      <c r="H15" s="111"/>
      <c r="I15" s="111"/>
      <c r="J15" s="108"/>
      <c r="K15" s="108"/>
      <c r="L15" s="82"/>
      <c r="M15" s="130"/>
      <c r="N15" s="81"/>
      <c r="O15" s="81"/>
      <c r="P15" s="81"/>
      <c r="Q15" s="81"/>
      <c r="R15" s="81"/>
      <c r="S15" s="81"/>
      <c r="T15" s="81"/>
      <c r="U15" s="81"/>
      <c r="V15" s="89"/>
      <c r="W15" s="82"/>
      <c r="X15" s="46"/>
      <c r="Y15" s="80"/>
      <c r="Z15" s="54"/>
      <c r="AA15" s="1"/>
      <c r="AE15" s="5"/>
      <c r="AF15" s="1"/>
      <c r="AG15" s="1"/>
      <c r="AK15" s="5"/>
      <c r="AL15" s="1"/>
      <c r="AM15" s="1"/>
      <c r="AQ15" s="5"/>
      <c r="AR15" s="1"/>
      <c r="AS15" s="1"/>
      <c r="AW15" s="5"/>
      <c r="AX15" s="1"/>
      <c r="AY15" s="1"/>
      <c r="BC15" s="5"/>
      <c r="BD15" s="1"/>
      <c r="BE15" s="1"/>
      <c r="BI15" s="5"/>
      <c r="BJ15" s="1"/>
      <c r="BK15" s="1"/>
      <c r="BO15" s="5"/>
      <c r="BP15" s="1"/>
      <c r="BQ15" s="1"/>
      <c r="BU15" s="5"/>
      <c r="BV15" s="1"/>
      <c r="BW15" s="1"/>
      <c r="CA15" s="5"/>
      <c r="CB15" s="1"/>
      <c r="CC15" s="1"/>
      <c r="CG15" s="5"/>
      <c r="CH15" s="1"/>
      <c r="CI15" s="1"/>
      <c r="CM15" s="5"/>
      <c r="CN15" s="1"/>
      <c r="CO15" s="1"/>
      <c r="CS15" s="5"/>
      <c r="CT15" s="1"/>
      <c r="CU15" s="1"/>
      <c r="CY15" s="5"/>
      <c r="CZ15" s="1"/>
      <c r="DA15" s="1"/>
      <c r="DE15" s="5"/>
      <c r="DF15" s="1"/>
      <c r="DG15" s="1"/>
      <c r="DK15" s="5"/>
      <c r="DL15" s="1"/>
      <c r="DM15" s="1"/>
      <c r="DQ15" s="5"/>
      <c r="DR15" s="1"/>
      <c r="DS15" s="1"/>
      <c r="DW15" s="5"/>
      <c r="DX15" s="1"/>
      <c r="DY15" s="1"/>
      <c r="EC15" s="5"/>
      <c r="ED15" s="1"/>
      <c r="EE15" s="1"/>
      <c r="EI15" s="5"/>
      <c r="EJ15" s="1"/>
      <c r="EK15" s="1"/>
      <c r="EO15" s="5"/>
      <c r="EP15" s="1"/>
      <c r="EQ15" s="1"/>
      <c r="EU15" s="5"/>
      <c r="EV15" s="1"/>
      <c r="EW15" s="1"/>
      <c r="FA15" s="5"/>
      <c r="FB15" s="1"/>
      <c r="FC15" s="1"/>
      <c r="FG15" s="5"/>
      <c r="FH15" s="1"/>
      <c r="FI15" s="1"/>
      <c r="FM15" s="5"/>
      <c r="FN15" s="1"/>
      <c r="FO15" s="1"/>
      <c r="FS15" s="5"/>
      <c r="FT15" s="1"/>
      <c r="FU15" s="1"/>
      <c r="FY15" s="5"/>
      <c r="FZ15" s="1"/>
      <c r="GA15" s="1"/>
      <c r="GE15" s="5"/>
      <c r="GF15" s="1"/>
      <c r="GG15" s="1"/>
      <c r="GK15" s="5"/>
      <c r="GL15" s="1"/>
      <c r="GM15" s="1"/>
      <c r="GQ15" s="5"/>
      <c r="GR15" s="1"/>
      <c r="GS15" s="1"/>
      <c r="GW15" s="5"/>
      <c r="GX15" s="1"/>
      <c r="GY15" s="1"/>
      <c r="HC15" s="5"/>
      <c r="HD15" s="1"/>
      <c r="HE15" s="1"/>
      <c r="HI15" s="5"/>
      <c r="HJ15" s="1"/>
      <c r="HK15" s="1"/>
      <c r="HO15" s="5"/>
      <c r="HP15" s="1"/>
      <c r="HQ15" s="1"/>
      <c r="HU15" s="5"/>
      <c r="HV15" s="1"/>
      <c r="HW15" s="1"/>
      <c r="IA15" s="5"/>
      <c r="IB15" s="1"/>
      <c r="IC15" s="1"/>
      <c r="IG15" s="5"/>
      <c r="IH15" s="1"/>
      <c r="II15" s="1"/>
      <c r="IM15" s="5"/>
      <c r="IN15" s="1"/>
      <c r="IO15" s="1"/>
      <c r="IS15" s="5"/>
      <c r="IT15" s="1"/>
      <c r="IU15" s="1"/>
      <c r="IW15" s="2"/>
    </row>
    <row r="16" spans="1:257" s="4" customFormat="1" x14ac:dyDescent="0.25">
      <c r="A16" s="196" t="s">
        <v>28</v>
      </c>
      <c r="B16" s="103"/>
      <c r="C16" s="61"/>
      <c r="D16" s="61"/>
      <c r="E16" s="112"/>
      <c r="F16" s="94"/>
      <c r="G16" s="61"/>
      <c r="H16" s="93"/>
      <c r="I16" s="73"/>
      <c r="J16" s="103"/>
      <c r="K16" s="103"/>
      <c r="L16" s="82"/>
      <c r="M16" s="130"/>
      <c r="N16" s="81"/>
      <c r="O16" s="81"/>
      <c r="P16" s="81"/>
      <c r="Q16" s="81"/>
      <c r="R16" s="81"/>
      <c r="S16" s="81"/>
      <c r="T16" s="81"/>
      <c r="U16" s="81"/>
      <c r="V16" s="90"/>
      <c r="W16" s="82"/>
      <c r="X16" s="46"/>
      <c r="Y16" s="80"/>
      <c r="Z16" s="54"/>
      <c r="AA16" s="1"/>
      <c r="AE16" s="5"/>
      <c r="AF16" s="1"/>
      <c r="AG16" s="1"/>
      <c r="AK16" s="5"/>
      <c r="AL16" s="1"/>
      <c r="AM16" s="1"/>
      <c r="AQ16" s="5"/>
      <c r="AR16" s="1"/>
      <c r="AS16" s="1"/>
      <c r="AW16" s="5"/>
      <c r="AX16" s="1"/>
      <c r="AY16" s="1"/>
      <c r="BC16" s="5"/>
      <c r="BD16" s="1"/>
      <c r="BE16" s="1"/>
      <c r="BI16" s="5"/>
      <c r="BJ16" s="1"/>
      <c r="BK16" s="1"/>
      <c r="BO16" s="5"/>
      <c r="BP16" s="1"/>
      <c r="BQ16" s="1"/>
      <c r="BU16" s="5"/>
      <c r="BV16" s="1"/>
      <c r="BW16" s="1"/>
      <c r="CA16" s="5"/>
      <c r="CB16" s="1"/>
      <c r="CC16" s="1"/>
      <c r="CG16" s="5"/>
      <c r="CH16" s="1"/>
      <c r="CI16" s="1"/>
      <c r="CM16" s="5"/>
      <c r="CN16" s="1"/>
      <c r="CO16" s="1"/>
      <c r="CS16" s="5"/>
      <c r="CT16" s="1"/>
      <c r="CU16" s="1"/>
      <c r="CY16" s="5"/>
      <c r="CZ16" s="1"/>
      <c r="DA16" s="1"/>
      <c r="DE16" s="5"/>
      <c r="DF16" s="1"/>
      <c r="DG16" s="1"/>
      <c r="DK16" s="5"/>
      <c r="DL16" s="1"/>
      <c r="DM16" s="1"/>
      <c r="DQ16" s="5"/>
      <c r="DR16" s="1"/>
      <c r="DS16" s="1"/>
      <c r="DW16" s="5"/>
      <c r="DX16" s="1"/>
      <c r="DY16" s="1"/>
      <c r="EC16" s="5"/>
      <c r="ED16" s="1"/>
      <c r="EE16" s="1"/>
      <c r="EI16" s="5"/>
      <c r="EJ16" s="1"/>
      <c r="EK16" s="1"/>
      <c r="EO16" s="5"/>
      <c r="EP16" s="1"/>
      <c r="EQ16" s="1"/>
      <c r="EU16" s="5"/>
      <c r="EV16" s="1"/>
      <c r="EW16" s="1"/>
      <c r="FA16" s="5"/>
      <c r="FB16" s="1"/>
      <c r="FC16" s="1"/>
      <c r="FG16" s="5"/>
      <c r="FH16" s="1"/>
      <c r="FI16" s="1"/>
      <c r="FM16" s="5"/>
      <c r="FN16" s="1"/>
      <c r="FO16" s="1"/>
      <c r="FS16" s="5"/>
      <c r="FT16" s="1"/>
      <c r="FU16" s="1"/>
      <c r="FY16" s="5"/>
      <c r="FZ16" s="1"/>
      <c r="GA16" s="1"/>
      <c r="GE16" s="5"/>
      <c r="GF16" s="1"/>
      <c r="GG16" s="1"/>
      <c r="GK16" s="5"/>
      <c r="GL16" s="1"/>
      <c r="GM16" s="1"/>
      <c r="GQ16" s="5"/>
      <c r="GR16" s="1"/>
      <c r="GS16" s="1"/>
      <c r="GW16" s="5"/>
      <c r="GX16" s="1"/>
      <c r="GY16" s="1"/>
      <c r="HC16" s="5"/>
      <c r="HD16" s="1"/>
      <c r="HE16" s="1"/>
      <c r="HI16" s="5"/>
      <c r="HJ16" s="1"/>
      <c r="HK16" s="1"/>
      <c r="HO16" s="5"/>
      <c r="HP16" s="1"/>
      <c r="HQ16" s="1"/>
      <c r="HU16" s="5"/>
      <c r="HV16" s="1"/>
      <c r="HW16" s="1"/>
      <c r="IA16" s="5"/>
      <c r="IB16" s="1"/>
      <c r="IC16" s="1"/>
      <c r="IG16" s="5"/>
      <c r="IH16" s="1"/>
      <c r="II16" s="1"/>
      <c r="IM16" s="5"/>
      <c r="IN16" s="1"/>
      <c r="IO16" s="1"/>
      <c r="IS16" s="5"/>
      <c r="IT16" s="1"/>
      <c r="IU16" s="1"/>
      <c r="IW16" s="2"/>
    </row>
    <row r="17" spans="1:257" s="4" customFormat="1" x14ac:dyDescent="0.25">
      <c r="A17" s="103"/>
      <c r="B17" s="103"/>
      <c r="C17" s="55" t="s">
        <v>8</v>
      </c>
      <c r="D17" s="55" t="s">
        <v>4</v>
      </c>
      <c r="E17" s="55" t="s">
        <v>21</v>
      </c>
      <c r="F17" s="55" t="s">
        <v>59</v>
      </c>
      <c r="G17" s="55" t="s">
        <v>122</v>
      </c>
      <c r="H17" s="55" t="s">
        <v>52</v>
      </c>
      <c r="I17" s="55" t="s">
        <v>29</v>
      </c>
      <c r="J17" s="55" t="s">
        <v>22</v>
      </c>
      <c r="K17" s="103"/>
      <c r="L17" s="82"/>
      <c r="M17" s="130"/>
      <c r="N17" s="81"/>
      <c r="O17" s="81"/>
      <c r="P17" s="81"/>
      <c r="Q17" s="81"/>
      <c r="R17" s="81"/>
      <c r="S17" s="81"/>
      <c r="T17" s="81"/>
      <c r="U17" s="81"/>
      <c r="V17" s="89"/>
      <c r="W17" s="82"/>
      <c r="X17" s="46"/>
      <c r="Y17" s="80"/>
      <c r="Z17" s="54"/>
      <c r="AA17" s="1"/>
      <c r="AE17" s="5"/>
      <c r="AF17" s="1"/>
      <c r="AG17" s="1"/>
      <c r="AK17" s="5"/>
      <c r="AL17" s="1"/>
      <c r="AM17" s="1"/>
      <c r="AQ17" s="5"/>
      <c r="AR17" s="1"/>
      <c r="AS17" s="1"/>
      <c r="AW17" s="5"/>
      <c r="AX17" s="1"/>
      <c r="AY17" s="1"/>
      <c r="BC17" s="5"/>
      <c r="BD17" s="1"/>
      <c r="BE17" s="1"/>
      <c r="BI17" s="5"/>
      <c r="BJ17" s="1"/>
      <c r="BK17" s="1"/>
      <c r="BO17" s="5"/>
      <c r="BP17" s="1"/>
      <c r="BQ17" s="1"/>
      <c r="BU17" s="5"/>
      <c r="BV17" s="1"/>
      <c r="BW17" s="1"/>
      <c r="CA17" s="5"/>
      <c r="CB17" s="1"/>
      <c r="CC17" s="1"/>
      <c r="CG17" s="5"/>
      <c r="CH17" s="1"/>
      <c r="CI17" s="1"/>
      <c r="CM17" s="5"/>
      <c r="CN17" s="1"/>
      <c r="CO17" s="1"/>
      <c r="CS17" s="5"/>
      <c r="CT17" s="1"/>
      <c r="CU17" s="1"/>
      <c r="CY17" s="5"/>
      <c r="CZ17" s="1"/>
      <c r="DA17" s="1"/>
      <c r="DE17" s="5"/>
      <c r="DF17" s="1"/>
      <c r="DG17" s="1"/>
      <c r="DK17" s="5"/>
      <c r="DL17" s="1"/>
      <c r="DM17" s="1"/>
      <c r="DQ17" s="5"/>
      <c r="DR17" s="1"/>
      <c r="DS17" s="1"/>
      <c r="DW17" s="5"/>
      <c r="DX17" s="1"/>
      <c r="DY17" s="1"/>
      <c r="EC17" s="5"/>
      <c r="ED17" s="1"/>
      <c r="EE17" s="1"/>
      <c r="EI17" s="5"/>
      <c r="EJ17" s="1"/>
      <c r="EK17" s="1"/>
      <c r="EO17" s="5"/>
      <c r="EP17" s="1"/>
      <c r="EQ17" s="1"/>
      <c r="EU17" s="5"/>
      <c r="EV17" s="1"/>
      <c r="EW17" s="1"/>
      <c r="FA17" s="5"/>
      <c r="FB17" s="1"/>
      <c r="FC17" s="1"/>
      <c r="FG17" s="5"/>
      <c r="FH17" s="1"/>
      <c r="FI17" s="1"/>
      <c r="FM17" s="5"/>
      <c r="FN17" s="1"/>
      <c r="FO17" s="1"/>
      <c r="FS17" s="5"/>
      <c r="FT17" s="1"/>
      <c r="FU17" s="1"/>
      <c r="FY17" s="5"/>
      <c r="FZ17" s="1"/>
      <c r="GA17" s="1"/>
      <c r="GE17" s="5"/>
      <c r="GF17" s="1"/>
      <c r="GG17" s="1"/>
      <c r="GK17" s="5"/>
      <c r="GL17" s="1"/>
      <c r="GM17" s="1"/>
      <c r="GQ17" s="5"/>
      <c r="GR17" s="1"/>
      <c r="GS17" s="1"/>
      <c r="GW17" s="5"/>
      <c r="GX17" s="1"/>
      <c r="GY17" s="1"/>
      <c r="HC17" s="5"/>
      <c r="HD17" s="1"/>
      <c r="HE17" s="1"/>
      <c r="HI17" s="5"/>
      <c r="HJ17" s="1"/>
      <c r="HK17" s="1"/>
      <c r="HO17" s="5"/>
      <c r="HP17" s="1"/>
      <c r="HQ17" s="1"/>
      <c r="HU17" s="5"/>
      <c r="HV17" s="1"/>
      <c r="HW17" s="1"/>
      <c r="IA17" s="5"/>
      <c r="IB17" s="1"/>
      <c r="IC17" s="1"/>
      <c r="IG17" s="5"/>
      <c r="IH17" s="1"/>
      <c r="II17" s="1"/>
      <c r="IM17" s="5"/>
      <c r="IN17" s="1"/>
      <c r="IO17" s="1"/>
      <c r="IS17" s="5"/>
      <c r="IT17" s="1"/>
      <c r="IU17" s="1"/>
      <c r="IW17" s="2"/>
    </row>
    <row r="18" spans="1:257" x14ac:dyDescent="0.25">
      <c r="A18" s="93" t="s">
        <v>122</v>
      </c>
      <c r="B18" s="61"/>
      <c r="C18" s="14">
        <v>4</v>
      </c>
      <c r="D18" s="11">
        <v>6</v>
      </c>
      <c r="E18" s="11">
        <v>445</v>
      </c>
      <c r="F18" s="11">
        <v>2</v>
      </c>
      <c r="G18" s="12">
        <v>0.5</v>
      </c>
      <c r="H18" s="191">
        <f>((C18*D18)/(C18/F18))</f>
        <v>12</v>
      </c>
      <c r="I18" s="113">
        <f>((C18/F18)*((E18*H18)/1000))</f>
        <v>10.68</v>
      </c>
      <c r="J18" s="106">
        <f>I18*G18</f>
        <v>5.34</v>
      </c>
      <c r="K18" s="61"/>
      <c r="L18" s="82"/>
      <c r="M18" s="82"/>
      <c r="N18" s="82"/>
      <c r="O18" s="82"/>
      <c r="P18" s="82"/>
      <c r="Q18" s="82"/>
      <c r="R18" s="82"/>
      <c r="S18" s="82"/>
      <c r="T18" s="82"/>
      <c r="U18" s="82"/>
      <c r="V18" s="89"/>
      <c r="W18" s="82"/>
      <c r="X18" s="46"/>
      <c r="Y18" s="46"/>
      <c r="Z18" s="51"/>
    </row>
    <row r="19" spans="1:257" x14ac:dyDescent="0.25">
      <c r="A19" s="61" t="s">
        <v>120</v>
      </c>
      <c r="B19" s="114"/>
      <c r="C19" s="194"/>
      <c r="D19" s="115"/>
      <c r="E19" s="48"/>
      <c r="F19" s="48"/>
      <c r="G19" s="51"/>
      <c r="H19" s="71" t="s">
        <v>98</v>
      </c>
      <c r="I19" s="48"/>
      <c r="J19" s="116"/>
      <c r="K19" s="61"/>
      <c r="L19" s="82"/>
      <c r="M19" s="82"/>
      <c r="N19" s="82"/>
      <c r="O19" s="82"/>
      <c r="P19" s="82"/>
      <c r="Q19" s="82"/>
      <c r="R19" s="82"/>
      <c r="S19" s="82"/>
      <c r="T19" s="82"/>
      <c r="U19" s="82"/>
      <c r="V19" s="82"/>
      <c r="W19" s="82"/>
      <c r="X19" s="46"/>
      <c r="Y19" s="46"/>
      <c r="Z19" s="51"/>
    </row>
    <row r="20" spans="1:257" x14ac:dyDescent="0.25">
      <c r="A20" s="195" t="s">
        <v>121</v>
      </c>
      <c r="B20" s="110"/>
      <c r="C20" s="51"/>
      <c r="D20" s="117" t="s">
        <v>45</v>
      </c>
      <c r="E20" s="51"/>
      <c r="F20" s="51"/>
      <c r="G20" s="118" t="s">
        <v>62</v>
      </c>
      <c r="H20" s="118" t="s">
        <v>63</v>
      </c>
      <c r="I20" s="118" t="s">
        <v>64</v>
      </c>
      <c r="J20" s="118" t="s">
        <v>65</v>
      </c>
      <c r="K20" s="51"/>
      <c r="L20" s="82"/>
      <c r="M20" s="82"/>
      <c r="N20" s="82"/>
      <c r="O20" s="82"/>
      <c r="P20" s="82"/>
      <c r="Q20" s="82"/>
      <c r="R20" s="82"/>
      <c r="S20" s="82"/>
      <c r="T20" s="82"/>
      <c r="U20" s="82"/>
      <c r="V20" s="82"/>
      <c r="W20" s="82"/>
      <c r="X20" s="46"/>
      <c r="Y20" s="46"/>
      <c r="Z20" s="51"/>
    </row>
    <row r="21" spans="1:257" x14ac:dyDescent="0.25">
      <c r="A21" s="103"/>
      <c r="B21" s="103"/>
      <c r="C21" s="51"/>
      <c r="D21" s="68">
        <f>J18/J7</f>
        <v>5.9482038429406856</v>
      </c>
      <c r="E21" s="117" t="s">
        <v>104</v>
      </c>
      <c r="F21" s="51"/>
      <c r="G21" s="63">
        <f>J18/Charges!D44</f>
        <v>66.75</v>
      </c>
      <c r="H21" s="63">
        <f>J18/Charges!E44</f>
        <v>66.75</v>
      </c>
      <c r="I21" s="63">
        <f>J18/Charges!F44</f>
        <v>66.75</v>
      </c>
      <c r="J21" s="63">
        <f>J18/Charges!G44</f>
        <v>66.75</v>
      </c>
      <c r="K21" s="71" t="s">
        <v>95</v>
      </c>
      <c r="L21" s="82"/>
      <c r="M21" s="82"/>
      <c r="N21" s="82"/>
      <c r="O21" s="82"/>
      <c r="P21" s="82"/>
      <c r="Q21" s="82"/>
      <c r="R21" s="82"/>
      <c r="S21" s="82"/>
      <c r="T21" s="82"/>
      <c r="U21" s="82"/>
      <c r="V21" s="82"/>
      <c r="W21" s="82"/>
      <c r="X21" s="46"/>
      <c r="Y21" s="46"/>
      <c r="Z21" s="51"/>
    </row>
    <row r="22" spans="1:257" ht="13.8" thickBot="1" x14ac:dyDescent="0.3">
      <c r="A22" s="119"/>
      <c r="B22" s="119"/>
      <c r="C22" s="119"/>
      <c r="D22" s="119"/>
      <c r="E22" s="119"/>
      <c r="F22" s="119"/>
      <c r="G22" s="198" t="s">
        <v>127</v>
      </c>
      <c r="H22" s="119"/>
      <c r="I22" s="119"/>
      <c r="J22" s="119"/>
      <c r="K22" s="119"/>
      <c r="L22" s="82"/>
      <c r="M22" s="82"/>
      <c r="N22" s="82"/>
      <c r="O22" s="82"/>
      <c r="P22" s="82"/>
      <c r="Q22" s="82"/>
      <c r="R22" s="82"/>
      <c r="S22" s="82"/>
      <c r="T22" s="82"/>
      <c r="U22" s="82"/>
      <c r="V22" s="82"/>
      <c r="W22" s="82"/>
      <c r="X22" s="46"/>
      <c r="Y22" s="46"/>
      <c r="Z22" s="51"/>
    </row>
    <row r="23" spans="1:257" x14ac:dyDescent="0.25">
      <c r="A23" s="196" t="s">
        <v>81</v>
      </c>
      <c r="B23" s="61"/>
      <c r="C23" s="61"/>
      <c r="D23" s="61"/>
      <c r="E23" s="61"/>
      <c r="F23" s="61"/>
      <c r="G23" s="61"/>
      <c r="H23" s="61"/>
      <c r="I23" s="61"/>
      <c r="J23" s="61"/>
      <c r="K23" s="61"/>
      <c r="L23" s="82"/>
      <c r="M23" s="82"/>
      <c r="N23" s="82"/>
      <c r="O23" s="82"/>
      <c r="P23" s="82"/>
      <c r="Q23" s="82"/>
      <c r="R23" s="82"/>
      <c r="S23" s="82"/>
      <c r="T23" s="82"/>
      <c r="U23" s="82"/>
      <c r="V23" s="82"/>
      <c r="W23" s="82"/>
      <c r="X23" s="46"/>
      <c r="Y23" s="46"/>
      <c r="Z23" s="51"/>
    </row>
    <row r="24" spans="1:257" x14ac:dyDescent="0.25">
      <c r="A24" s="61"/>
      <c r="B24" s="61"/>
      <c r="C24" s="61"/>
      <c r="D24" s="61"/>
      <c r="E24" s="61"/>
      <c r="F24" s="61"/>
      <c r="G24" s="61"/>
      <c r="H24" s="61"/>
      <c r="I24" s="61"/>
      <c r="J24" s="61"/>
      <c r="K24" s="61"/>
      <c r="L24" s="82"/>
      <c r="M24" s="81"/>
      <c r="N24" s="81">
        <v>90</v>
      </c>
      <c r="O24" s="81">
        <v>63</v>
      </c>
      <c r="P24" s="81">
        <v>48</v>
      </c>
      <c r="Q24" s="81">
        <v>33</v>
      </c>
      <c r="R24" s="81">
        <v>0</v>
      </c>
      <c r="S24" s="81" t="s">
        <v>84</v>
      </c>
      <c r="T24" s="81" t="s">
        <v>26</v>
      </c>
      <c r="U24" s="81" t="s">
        <v>82</v>
      </c>
      <c r="V24" s="81" t="s">
        <v>3</v>
      </c>
      <c r="W24" s="81" t="s">
        <v>83</v>
      </c>
      <c r="X24" s="46"/>
      <c r="Y24" s="46"/>
      <c r="Z24" s="51"/>
    </row>
    <row r="25" spans="1:257" x14ac:dyDescent="0.25">
      <c r="A25" s="61"/>
      <c r="B25" s="69" t="s">
        <v>6</v>
      </c>
      <c r="C25" s="69"/>
      <c r="D25" s="69" t="s">
        <v>23</v>
      </c>
      <c r="E25" s="69" t="s">
        <v>24</v>
      </c>
      <c r="F25" s="69" t="s">
        <v>25</v>
      </c>
      <c r="G25" s="69"/>
      <c r="H25" s="69" t="s">
        <v>92</v>
      </c>
      <c r="I25" s="69"/>
      <c r="J25" s="69" t="s">
        <v>46</v>
      </c>
      <c r="K25" s="69" t="s">
        <v>57</v>
      </c>
      <c r="L25" s="82"/>
      <c r="M25" s="82"/>
      <c r="N25" s="82"/>
      <c r="O25" s="82"/>
      <c r="P25" s="82"/>
      <c r="Q25" s="82"/>
      <c r="R25" s="82"/>
      <c r="S25" s="82"/>
      <c r="T25" s="82"/>
      <c r="U25" s="82"/>
      <c r="V25" s="82"/>
      <c r="W25" s="82"/>
      <c r="X25" s="46"/>
      <c r="Y25" s="46"/>
      <c r="Z25" s="51"/>
    </row>
    <row r="26" spans="1:257" x14ac:dyDescent="0.25">
      <c r="A26" s="61"/>
      <c r="B26" s="61"/>
      <c r="C26" s="61"/>
      <c r="D26" s="61"/>
      <c r="E26" s="61"/>
      <c r="F26" s="61"/>
      <c r="G26" s="61"/>
      <c r="H26" s="51"/>
      <c r="I26" s="61"/>
      <c r="J26" s="61"/>
      <c r="K26" s="61"/>
      <c r="L26" s="82"/>
      <c r="M26" s="82"/>
      <c r="N26" s="132" t="b">
        <v>0</v>
      </c>
      <c r="O26" s="132" t="b">
        <v>1</v>
      </c>
      <c r="P26" s="132" t="b">
        <v>0</v>
      </c>
      <c r="Q26" s="132" t="b">
        <v>0</v>
      </c>
      <c r="R26" s="132" t="b">
        <v>0</v>
      </c>
      <c r="S26" s="132" t="b">
        <v>0</v>
      </c>
      <c r="T26" s="132" t="b">
        <v>1</v>
      </c>
      <c r="U26" s="132" t="b">
        <v>0</v>
      </c>
      <c r="V26" s="132" t="b">
        <v>1</v>
      </c>
      <c r="W26" s="132" t="b">
        <v>1</v>
      </c>
      <c r="X26" s="46"/>
      <c r="Y26" s="46"/>
      <c r="Z26" s="51"/>
    </row>
    <row r="27" spans="1:257" x14ac:dyDescent="0.25">
      <c r="A27" s="120" t="s">
        <v>34</v>
      </c>
      <c r="B27" s="121">
        <f>Charges!V41</f>
        <v>0</v>
      </c>
      <c r="C27" s="122"/>
      <c r="D27" s="122">
        <f>J7*1.6*30</f>
        <v>43.091999999999999</v>
      </c>
      <c r="E27" s="122">
        <f>J7*1.25*30</f>
        <v>33.665624999999999</v>
      </c>
      <c r="F27" s="122">
        <f>J7*1*30</f>
        <v>26.932499999999997</v>
      </c>
      <c r="G27" s="122"/>
      <c r="H27" s="122">
        <f>J7*1.6*30</f>
        <v>43.091999999999999</v>
      </c>
      <c r="I27" s="122"/>
      <c r="J27" s="122">
        <f>(J11-(J11*0%))*30</f>
        <v>0</v>
      </c>
      <c r="K27" s="122">
        <f t="shared" ref="K27:K38" si="0">MAX(B27-V27,0)</f>
        <v>0</v>
      </c>
      <c r="L27" s="82"/>
      <c r="M27" s="82"/>
      <c r="N27" s="81">
        <f>N26*C27</f>
        <v>0</v>
      </c>
      <c r="O27" s="81">
        <f>O26*D27</f>
        <v>43.091999999999999</v>
      </c>
      <c r="P27" s="81">
        <f>P26*E27</f>
        <v>0</v>
      </c>
      <c r="Q27" s="81">
        <f>Q26*F27</f>
        <v>0</v>
      </c>
      <c r="R27" s="81">
        <f>R26*G27</f>
        <v>0</v>
      </c>
      <c r="S27" s="81">
        <f t="shared" ref="S27:U27" si="1">S26*H27</f>
        <v>0</v>
      </c>
      <c r="T27" s="81">
        <f t="shared" si="1"/>
        <v>0</v>
      </c>
      <c r="U27" s="81">
        <f t="shared" si="1"/>
        <v>0</v>
      </c>
      <c r="V27" s="81">
        <f>(SUM(N27:U27))*V26</f>
        <v>43.091999999999999</v>
      </c>
      <c r="W27" s="81">
        <f>W26*K27</f>
        <v>0</v>
      </c>
      <c r="X27" s="46"/>
      <c r="Y27" s="46"/>
      <c r="Z27" s="51"/>
    </row>
    <row r="28" spans="1:257" x14ac:dyDescent="0.25">
      <c r="A28" s="120" t="s">
        <v>35</v>
      </c>
      <c r="B28" s="121">
        <f>Charges!W41</f>
        <v>0</v>
      </c>
      <c r="C28" s="122"/>
      <c r="D28" s="72">
        <f>J7*2.7*30</f>
        <v>72.717750000000009</v>
      </c>
      <c r="E28" s="122">
        <f>J7*2.5*30</f>
        <v>67.331249999999997</v>
      </c>
      <c r="F28" s="122">
        <f>J7*2.2*30</f>
        <v>59.2515</v>
      </c>
      <c r="G28" s="122"/>
      <c r="H28" s="72">
        <f>J7*2.7*30</f>
        <v>72.717750000000009</v>
      </c>
      <c r="I28" s="122"/>
      <c r="J28" s="122">
        <f>(J11-(J11*0%))*30</f>
        <v>0</v>
      </c>
      <c r="K28" s="122">
        <f t="shared" si="0"/>
        <v>0</v>
      </c>
      <c r="L28" s="82"/>
      <c r="M28" s="82"/>
      <c r="N28" s="81">
        <f>N26*C28</f>
        <v>0</v>
      </c>
      <c r="O28" s="81">
        <f>O26*D28</f>
        <v>72.717750000000009</v>
      </c>
      <c r="P28" s="81">
        <f>P26*E28</f>
        <v>0</v>
      </c>
      <c r="Q28" s="81">
        <f>Q26*F28</f>
        <v>0</v>
      </c>
      <c r="R28" s="81">
        <f>R26*G28</f>
        <v>0</v>
      </c>
      <c r="S28" s="81">
        <f t="shared" ref="S28:U28" si="2">S26*H28</f>
        <v>0</v>
      </c>
      <c r="T28" s="81">
        <f t="shared" si="2"/>
        <v>0</v>
      </c>
      <c r="U28" s="81">
        <f t="shared" si="2"/>
        <v>0</v>
      </c>
      <c r="V28" s="81">
        <f>(SUM(N28:U28))*V26</f>
        <v>72.717750000000009</v>
      </c>
      <c r="W28" s="81">
        <f>W26*K28</f>
        <v>0</v>
      </c>
      <c r="X28" s="46"/>
      <c r="Y28" s="46"/>
      <c r="Z28" s="51"/>
    </row>
    <row r="29" spans="1:257" x14ac:dyDescent="0.25">
      <c r="A29" s="120" t="s">
        <v>15</v>
      </c>
      <c r="B29" s="121">
        <f>Charges!X41</f>
        <v>0</v>
      </c>
      <c r="C29" s="122"/>
      <c r="D29" s="72">
        <f>J7*3.7*30</f>
        <v>99.65025</v>
      </c>
      <c r="E29" s="122">
        <f>J7*3.7*30</f>
        <v>99.65025</v>
      </c>
      <c r="F29" s="122">
        <f>J7*3.5*30</f>
        <v>94.263749999999987</v>
      </c>
      <c r="G29" s="122"/>
      <c r="H29" s="123">
        <f>J7*3.7*30</f>
        <v>99.65025</v>
      </c>
      <c r="I29" s="122"/>
      <c r="J29" s="122">
        <f>(J11-(J11*20%))*30</f>
        <v>0</v>
      </c>
      <c r="K29" s="122">
        <f t="shared" si="0"/>
        <v>0</v>
      </c>
      <c r="L29" s="82"/>
      <c r="M29" s="82"/>
      <c r="N29" s="81">
        <f>N26*C29</f>
        <v>0</v>
      </c>
      <c r="O29" s="81">
        <f>O26*D29</f>
        <v>99.65025</v>
      </c>
      <c r="P29" s="81">
        <f>P26*E29</f>
        <v>0</v>
      </c>
      <c r="Q29" s="81">
        <f>Q26*F29</f>
        <v>0</v>
      </c>
      <c r="R29" s="81">
        <f>R26*G29</f>
        <v>0</v>
      </c>
      <c r="S29" s="81">
        <f t="shared" ref="S29:U29" si="3">S26*H29</f>
        <v>0</v>
      </c>
      <c r="T29" s="81">
        <f t="shared" si="3"/>
        <v>0</v>
      </c>
      <c r="U29" s="81">
        <f t="shared" si="3"/>
        <v>0</v>
      </c>
      <c r="V29" s="81">
        <f>(SUM(N29:U29))*V26</f>
        <v>99.65025</v>
      </c>
      <c r="W29" s="81">
        <f>W26*K29</f>
        <v>0</v>
      </c>
      <c r="X29" s="46"/>
      <c r="Y29" s="46"/>
      <c r="Z29" s="51"/>
    </row>
    <row r="30" spans="1:257" x14ac:dyDescent="0.25">
      <c r="A30" s="120" t="s">
        <v>16</v>
      </c>
      <c r="B30" s="121">
        <f>Charges!Y41</f>
        <v>0</v>
      </c>
      <c r="C30" s="122"/>
      <c r="D30" s="122">
        <f>J7*4.2*30</f>
        <v>113.1165</v>
      </c>
      <c r="E30" s="122">
        <f>J7*4.5*30</f>
        <v>121.19624999999998</v>
      </c>
      <c r="F30" s="122">
        <f>J7*4.7*30</f>
        <v>126.58275</v>
      </c>
      <c r="G30" s="122"/>
      <c r="H30" s="122">
        <f>J7*4.7*30</f>
        <v>126.58275</v>
      </c>
      <c r="I30" s="122"/>
      <c r="J30" s="122">
        <f>(J11-(J11*30%))*30</f>
        <v>0</v>
      </c>
      <c r="K30" s="122">
        <f t="shared" si="0"/>
        <v>0</v>
      </c>
      <c r="L30" s="82"/>
      <c r="M30" s="82"/>
      <c r="N30" s="81">
        <f>N26*C30</f>
        <v>0</v>
      </c>
      <c r="O30" s="81">
        <f>O26*D30</f>
        <v>113.1165</v>
      </c>
      <c r="P30" s="81">
        <f>P26*E30</f>
        <v>0</v>
      </c>
      <c r="Q30" s="81">
        <f>Q26*F30</f>
        <v>0</v>
      </c>
      <c r="R30" s="81">
        <f>R26*G30</f>
        <v>0</v>
      </c>
      <c r="S30" s="81">
        <f t="shared" ref="S30:U30" si="4">S26*H30</f>
        <v>0</v>
      </c>
      <c r="T30" s="81">
        <f t="shared" si="4"/>
        <v>0</v>
      </c>
      <c r="U30" s="81">
        <f t="shared" si="4"/>
        <v>0</v>
      </c>
      <c r="V30" s="81">
        <f>(SUM(N30:U30))*V26</f>
        <v>113.1165</v>
      </c>
      <c r="W30" s="81">
        <f>W26*K30</f>
        <v>0</v>
      </c>
      <c r="X30" s="46"/>
      <c r="Y30" s="46"/>
      <c r="Z30" s="51"/>
    </row>
    <row r="31" spans="1:257" x14ac:dyDescent="0.25">
      <c r="A31" s="124" t="s">
        <v>17</v>
      </c>
      <c r="B31" s="121">
        <f>Charges!Z41</f>
        <v>0</v>
      </c>
      <c r="C31" s="122"/>
      <c r="D31" s="122">
        <f>J7*4.4*30</f>
        <v>118.503</v>
      </c>
      <c r="E31" s="122">
        <f>J7*4.65*30</f>
        <v>125.23612500000002</v>
      </c>
      <c r="F31" s="122">
        <f>J7*5*30</f>
        <v>134.66249999999999</v>
      </c>
      <c r="G31" s="122"/>
      <c r="H31" s="122">
        <f>J7*5*30</f>
        <v>134.66249999999999</v>
      </c>
      <c r="I31" s="122"/>
      <c r="J31" s="122">
        <f>(J11-(J11*50%))*30</f>
        <v>0</v>
      </c>
      <c r="K31" s="122">
        <f t="shared" si="0"/>
        <v>0</v>
      </c>
      <c r="L31" s="82"/>
      <c r="M31" s="82"/>
      <c r="N31" s="81">
        <f>N26*C31</f>
        <v>0</v>
      </c>
      <c r="O31" s="81">
        <f>O26*D31</f>
        <v>118.503</v>
      </c>
      <c r="P31" s="81">
        <f>P26*E31</f>
        <v>0</v>
      </c>
      <c r="Q31" s="81">
        <f>Q26*F31</f>
        <v>0</v>
      </c>
      <c r="R31" s="81">
        <f>R26*G31</f>
        <v>0</v>
      </c>
      <c r="S31" s="81">
        <f t="shared" ref="S31:U31" si="5">S26*H31</f>
        <v>0</v>
      </c>
      <c r="T31" s="81">
        <f t="shared" si="5"/>
        <v>0</v>
      </c>
      <c r="U31" s="81">
        <f t="shared" si="5"/>
        <v>0</v>
      </c>
      <c r="V31" s="81">
        <f>(SUM(N31:U31))*V26</f>
        <v>118.503</v>
      </c>
      <c r="W31" s="81">
        <f>W26*K31</f>
        <v>0</v>
      </c>
      <c r="X31" s="46"/>
      <c r="Y31" s="46"/>
      <c r="Z31" s="51"/>
    </row>
    <row r="32" spans="1:257" x14ac:dyDescent="0.25">
      <c r="A32" s="125" t="s">
        <v>18</v>
      </c>
      <c r="B32" s="121">
        <f>Charges!AA41</f>
        <v>0</v>
      </c>
      <c r="C32" s="72"/>
      <c r="D32" s="122">
        <f>J7*4.2*30</f>
        <v>113.1165</v>
      </c>
      <c r="E32" s="122">
        <f>J7*4.8*30</f>
        <v>129.27599999999998</v>
      </c>
      <c r="F32" s="122">
        <f>J7*5.4*30</f>
        <v>145.43550000000002</v>
      </c>
      <c r="G32" s="122"/>
      <c r="H32" s="122">
        <f>J7*5.4*30</f>
        <v>145.43550000000002</v>
      </c>
      <c r="I32" s="122"/>
      <c r="J32" s="72">
        <f>(J11-(J11*60%))*30</f>
        <v>0</v>
      </c>
      <c r="K32" s="122">
        <f t="shared" si="0"/>
        <v>0</v>
      </c>
      <c r="L32" s="82"/>
      <c r="M32" s="82"/>
      <c r="N32" s="81">
        <f>N26*C32</f>
        <v>0</v>
      </c>
      <c r="O32" s="81">
        <f>O26*D32</f>
        <v>113.1165</v>
      </c>
      <c r="P32" s="81">
        <f>P26*E32</f>
        <v>0</v>
      </c>
      <c r="Q32" s="81">
        <f>Q26*F32</f>
        <v>0</v>
      </c>
      <c r="R32" s="81">
        <f>R26*G32</f>
        <v>0</v>
      </c>
      <c r="S32" s="81">
        <f t="shared" ref="S32:U32" si="6">S26*H32</f>
        <v>0</v>
      </c>
      <c r="T32" s="81">
        <f t="shared" si="6"/>
        <v>0</v>
      </c>
      <c r="U32" s="81">
        <f t="shared" si="6"/>
        <v>0</v>
      </c>
      <c r="V32" s="81">
        <f>(SUM(N32:U32))*V26</f>
        <v>113.1165</v>
      </c>
      <c r="W32" s="81">
        <f>W26*K32</f>
        <v>0</v>
      </c>
      <c r="X32" s="46"/>
      <c r="Y32" s="46"/>
      <c r="Z32" s="51"/>
    </row>
    <row r="33" spans="1:26" x14ac:dyDescent="0.25">
      <c r="A33" s="120" t="s">
        <v>19</v>
      </c>
      <c r="B33" s="121">
        <f>Charges!AB41</f>
        <v>0</v>
      </c>
      <c r="C33" s="122"/>
      <c r="D33" s="122">
        <f>J7*4.2*30</f>
        <v>113.1165</v>
      </c>
      <c r="E33" s="122">
        <f>J7*5*30</f>
        <v>134.66249999999999</v>
      </c>
      <c r="F33" s="122">
        <f>J7*5.4*30</f>
        <v>145.43550000000002</v>
      </c>
      <c r="G33" s="122"/>
      <c r="H33" s="122">
        <f>J7*5.4*30</f>
        <v>145.43550000000002</v>
      </c>
      <c r="I33" s="122"/>
      <c r="J33" s="122">
        <f>(J11-(J11*60%))*30</f>
        <v>0</v>
      </c>
      <c r="K33" s="122">
        <f t="shared" si="0"/>
        <v>0</v>
      </c>
      <c r="L33" s="82"/>
      <c r="M33" s="82"/>
      <c r="N33" s="81">
        <f>N26*C33</f>
        <v>0</v>
      </c>
      <c r="O33" s="81">
        <f>O26*D33</f>
        <v>113.1165</v>
      </c>
      <c r="P33" s="81">
        <f>P26*E33</f>
        <v>0</v>
      </c>
      <c r="Q33" s="81">
        <f>Q26*F33</f>
        <v>0</v>
      </c>
      <c r="R33" s="81">
        <f>R26*G33</f>
        <v>0</v>
      </c>
      <c r="S33" s="81">
        <f t="shared" ref="S33:U33" si="7">S26*H33</f>
        <v>0</v>
      </c>
      <c r="T33" s="81">
        <f t="shared" si="7"/>
        <v>0</v>
      </c>
      <c r="U33" s="81">
        <f t="shared" si="7"/>
        <v>0</v>
      </c>
      <c r="V33" s="81">
        <f>(SUM(N33:U33))*V26</f>
        <v>113.1165</v>
      </c>
      <c r="W33" s="81">
        <f>W26*K33</f>
        <v>0</v>
      </c>
      <c r="X33" s="46"/>
      <c r="Y33" s="46"/>
      <c r="Z33" s="51"/>
    </row>
    <row r="34" spans="1:26" x14ac:dyDescent="0.25">
      <c r="A34" s="120" t="s">
        <v>20</v>
      </c>
      <c r="B34" s="121">
        <f>Charges!AC41</f>
        <v>0</v>
      </c>
      <c r="C34" s="122"/>
      <c r="D34" s="122">
        <f>J7*4.1*30</f>
        <v>110.42324999999998</v>
      </c>
      <c r="E34" s="122">
        <f>J7*4.5*30</f>
        <v>121.19624999999998</v>
      </c>
      <c r="F34" s="122">
        <f>J7*4.5*30</f>
        <v>121.19624999999998</v>
      </c>
      <c r="G34" s="122"/>
      <c r="H34" s="122">
        <f>J7*4.5*30</f>
        <v>121.19624999999998</v>
      </c>
      <c r="I34" s="122"/>
      <c r="J34" s="122">
        <f>(J11-(J11*45%))*30</f>
        <v>0</v>
      </c>
      <c r="K34" s="122">
        <f t="shared" si="0"/>
        <v>0</v>
      </c>
      <c r="L34" s="82"/>
      <c r="M34" s="82"/>
      <c r="N34" s="81">
        <f>N26*C34</f>
        <v>0</v>
      </c>
      <c r="O34" s="81">
        <f>O26*D34</f>
        <v>110.42324999999998</v>
      </c>
      <c r="P34" s="81">
        <f>P26*E34</f>
        <v>0</v>
      </c>
      <c r="Q34" s="81">
        <f>Q26*F34</f>
        <v>0</v>
      </c>
      <c r="R34" s="81">
        <f>R26*G34</f>
        <v>0</v>
      </c>
      <c r="S34" s="81">
        <f t="shared" ref="S34:U34" si="8">S26*H34</f>
        <v>0</v>
      </c>
      <c r="T34" s="81">
        <f t="shared" si="8"/>
        <v>0</v>
      </c>
      <c r="U34" s="81">
        <f t="shared" si="8"/>
        <v>0</v>
      </c>
      <c r="V34" s="81">
        <f>(SUM(N34:U34))*V26</f>
        <v>110.42324999999998</v>
      </c>
      <c r="W34" s="81">
        <f>W26*K34</f>
        <v>0</v>
      </c>
      <c r="X34" s="46"/>
      <c r="Y34" s="46"/>
      <c r="Z34" s="51"/>
    </row>
    <row r="35" spans="1:26" x14ac:dyDescent="0.25">
      <c r="A35" s="126" t="s">
        <v>53</v>
      </c>
      <c r="B35" s="121">
        <f>Charges!AD41</f>
        <v>0</v>
      </c>
      <c r="C35" s="122"/>
      <c r="D35" s="122">
        <f>J7*3.3*30</f>
        <v>88.877249999999989</v>
      </c>
      <c r="E35" s="122">
        <f>J7*3.74*30</f>
        <v>100.72754999999999</v>
      </c>
      <c r="F35" s="122">
        <f>J7*3.5*30</f>
        <v>94.263749999999987</v>
      </c>
      <c r="G35" s="122"/>
      <c r="H35" s="123">
        <f>J7*3.5*30</f>
        <v>94.263749999999987</v>
      </c>
      <c r="I35" s="122"/>
      <c r="J35" s="72">
        <f>(J11-(J11*30%))*30</f>
        <v>0</v>
      </c>
      <c r="K35" s="122">
        <f t="shared" si="0"/>
        <v>0</v>
      </c>
      <c r="L35" s="82"/>
      <c r="M35" s="82"/>
      <c r="N35" s="81">
        <f>N26*C35</f>
        <v>0</v>
      </c>
      <c r="O35" s="81">
        <f>O26*D35</f>
        <v>88.877249999999989</v>
      </c>
      <c r="P35" s="81">
        <f>P26*E35</f>
        <v>0</v>
      </c>
      <c r="Q35" s="81">
        <f>Q26*F35</f>
        <v>0</v>
      </c>
      <c r="R35" s="81">
        <f>R26*G35</f>
        <v>0</v>
      </c>
      <c r="S35" s="81">
        <f t="shared" ref="S35:U35" si="9">S26*H35</f>
        <v>0</v>
      </c>
      <c r="T35" s="81">
        <f t="shared" si="9"/>
        <v>0</v>
      </c>
      <c r="U35" s="81">
        <f t="shared" si="9"/>
        <v>0</v>
      </c>
      <c r="V35" s="81">
        <f>(SUM(N35:U35))*V26</f>
        <v>88.877249999999989</v>
      </c>
      <c r="W35" s="81">
        <f>W26*K35</f>
        <v>0</v>
      </c>
      <c r="X35" s="46"/>
      <c r="Y35" s="46"/>
      <c r="Z35" s="51"/>
    </row>
    <row r="36" spans="1:26" x14ac:dyDescent="0.25">
      <c r="A36" s="120" t="s">
        <v>31</v>
      </c>
      <c r="B36" s="121">
        <f>Charges!AE41</f>
        <v>0</v>
      </c>
      <c r="C36" s="122"/>
      <c r="D36" s="72">
        <f>J7*2.8*30</f>
        <v>75.410999999999987</v>
      </c>
      <c r="E36" s="122">
        <f>J7*3.09*30</f>
        <v>83.221424999999982</v>
      </c>
      <c r="F36" s="122">
        <f>J7*2.7*30</f>
        <v>72.717750000000009</v>
      </c>
      <c r="G36" s="122"/>
      <c r="H36" s="72">
        <f>J7*2.8*30</f>
        <v>75.410999999999987</v>
      </c>
      <c r="I36" s="122"/>
      <c r="J36" s="122">
        <f>(J11-(J11*10%))*30</f>
        <v>0</v>
      </c>
      <c r="K36" s="122">
        <f t="shared" si="0"/>
        <v>0</v>
      </c>
      <c r="L36" s="82"/>
      <c r="M36" s="82"/>
      <c r="N36" s="81">
        <f>N26*C36</f>
        <v>0</v>
      </c>
      <c r="O36" s="81">
        <f>O26*D36</f>
        <v>75.410999999999987</v>
      </c>
      <c r="P36" s="81">
        <f>P26*E36</f>
        <v>0</v>
      </c>
      <c r="Q36" s="81">
        <f>Q26*F36</f>
        <v>0</v>
      </c>
      <c r="R36" s="81">
        <f>R26*G36</f>
        <v>0</v>
      </c>
      <c r="S36" s="81">
        <f t="shared" ref="S36:U36" si="10">S26*H36</f>
        <v>0</v>
      </c>
      <c r="T36" s="81">
        <f t="shared" si="10"/>
        <v>0</v>
      </c>
      <c r="U36" s="81">
        <f t="shared" si="10"/>
        <v>0</v>
      </c>
      <c r="V36" s="81">
        <f>(SUM(N36:U36))*V26</f>
        <v>75.410999999999987</v>
      </c>
      <c r="W36" s="81">
        <f>W26*K36</f>
        <v>0</v>
      </c>
      <c r="X36" s="46"/>
      <c r="Y36" s="46"/>
      <c r="Z36" s="51"/>
    </row>
    <row r="37" spans="1:26" x14ac:dyDescent="0.25">
      <c r="A37" s="120" t="s">
        <v>32</v>
      </c>
      <c r="B37" s="121">
        <f>Charges!AF41</f>
        <v>0</v>
      </c>
      <c r="C37" s="122"/>
      <c r="D37" s="72">
        <f>J7*1.7*30</f>
        <v>45.785249999999998</v>
      </c>
      <c r="E37" s="122">
        <f>J7*1.5*30</f>
        <v>40.39875</v>
      </c>
      <c r="F37" s="122">
        <f>J7*1.2*30</f>
        <v>32.318999999999996</v>
      </c>
      <c r="G37" s="122"/>
      <c r="H37" s="72">
        <f>J7*1.7*30</f>
        <v>45.785249999999998</v>
      </c>
      <c r="I37" s="122"/>
      <c r="J37" s="122">
        <f>(J11-(J11*0%))*30</f>
        <v>0</v>
      </c>
      <c r="K37" s="122">
        <f t="shared" si="0"/>
        <v>0</v>
      </c>
      <c r="L37" s="82"/>
      <c r="M37" s="82"/>
      <c r="N37" s="81">
        <f>N26*C37</f>
        <v>0</v>
      </c>
      <c r="O37" s="81">
        <f>O26*D37</f>
        <v>45.785249999999998</v>
      </c>
      <c r="P37" s="81">
        <f>P26*E37</f>
        <v>0</v>
      </c>
      <c r="Q37" s="81">
        <f>Q26*F37</f>
        <v>0</v>
      </c>
      <c r="R37" s="81">
        <f>R26*G37</f>
        <v>0</v>
      </c>
      <c r="S37" s="81">
        <f t="shared" ref="S37:U37" si="11">S26*H37</f>
        <v>0</v>
      </c>
      <c r="T37" s="81">
        <f t="shared" si="11"/>
        <v>0</v>
      </c>
      <c r="U37" s="81">
        <f t="shared" si="11"/>
        <v>0</v>
      </c>
      <c r="V37" s="81">
        <f>(SUM(N37:U37))*V26</f>
        <v>45.785249999999998</v>
      </c>
      <c r="W37" s="81">
        <f>W26*K37</f>
        <v>0</v>
      </c>
      <c r="X37" s="46"/>
      <c r="Y37" s="46"/>
      <c r="Z37" s="51"/>
    </row>
    <row r="38" spans="1:26" x14ac:dyDescent="0.25">
      <c r="A38" s="120" t="s">
        <v>54</v>
      </c>
      <c r="B38" s="121">
        <f>Charges!AG41</f>
        <v>0</v>
      </c>
      <c r="C38" s="72"/>
      <c r="D38" s="72">
        <f>J7*1*30</f>
        <v>26.932499999999997</v>
      </c>
      <c r="E38" s="122">
        <f>J7*0.75*30</f>
        <v>20.199375</v>
      </c>
      <c r="F38" s="122">
        <f>J7*0.5*30</f>
        <v>13.466249999999999</v>
      </c>
      <c r="G38" s="122"/>
      <c r="H38" s="72">
        <f>J7*1*30</f>
        <v>26.932499999999997</v>
      </c>
      <c r="I38" s="122"/>
      <c r="J38" s="122">
        <f>(J11-(J11*0%))*30</f>
        <v>0</v>
      </c>
      <c r="K38" s="122">
        <f t="shared" si="0"/>
        <v>0</v>
      </c>
      <c r="L38" s="82"/>
      <c r="M38" s="82"/>
      <c r="N38" s="81">
        <f>N26*C38</f>
        <v>0</v>
      </c>
      <c r="O38" s="81">
        <f>O26*D38</f>
        <v>26.932499999999997</v>
      </c>
      <c r="P38" s="81">
        <f>P26*E38</f>
        <v>0</v>
      </c>
      <c r="Q38" s="81">
        <f>Q26*F38</f>
        <v>0</v>
      </c>
      <c r="R38" s="81">
        <f>R26*G38</f>
        <v>0</v>
      </c>
      <c r="S38" s="81">
        <f t="shared" ref="S38:U38" si="12">S26*H38</f>
        <v>0</v>
      </c>
      <c r="T38" s="81">
        <f t="shared" si="12"/>
        <v>0</v>
      </c>
      <c r="U38" s="81">
        <f t="shared" si="12"/>
        <v>0</v>
      </c>
      <c r="V38" s="81">
        <f>(SUM(N38:U38))*V26</f>
        <v>26.932499999999997</v>
      </c>
      <c r="W38" s="81">
        <f>W26*K38</f>
        <v>0</v>
      </c>
      <c r="X38" s="46"/>
      <c r="Y38" s="46"/>
      <c r="Z38" s="51"/>
    </row>
    <row r="39" spans="1:26" x14ac:dyDescent="0.25">
      <c r="A39" s="120"/>
      <c r="B39" s="61"/>
      <c r="C39" s="122"/>
      <c r="D39" s="122"/>
      <c r="E39" s="122"/>
      <c r="F39" s="122"/>
      <c r="G39" s="122"/>
      <c r="H39" s="51"/>
      <c r="I39" s="122"/>
      <c r="J39" s="66"/>
      <c r="K39" s="61"/>
      <c r="L39" s="82"/>
      <c r="M39" s="82"/>
      <c r="N39" s="82"/>
      <c r="O39" s="82"/>
      <c r="P39" s="82"/>
      <c r="Q39" s="82"/>
      <c r="R39" s="82"/>
      <c r="S39" s="82"/>
      <c r="T39" s="82"/>
      <c r="U39" s="82"/>
      <c r="V39" s="82"/>
      <c r="W39" s="82"/>
      <c r="X39" s="46"/>
      <c r="Y39" s="46"/>
      <c r="Z39" s="51"/>
    </row>
    <row r="40" spans="1:26" x14ac:dyDescent="0.25">
      <c r="A40" s="120" t="s">
        <v>27</v>
      </c>
      <c r="B40" s="122">
        <f t="shared" ref="B40:K40" si="13">AVERAGE(B27:B38)</f>
        <v>0</v>
      </c>
      <c r="C40" s="122"/>
      <c r="D40" s="122">
        <f t="shared" si="13"/>
        <v>85.061812499999988</v>
      </c>
      <c r="E40" s="122">
        <f t="shared" si="13"/>
        <v>89.730112499999976</v>
      </c>
      <c r="F40" s="122">
        <f t="shared" si="13"/>
        <v>88.877250000000004</v>
      </c>
      <c r="G40" s="122"/>
      <c r="H40" s="122">
        <f t="shared" ref="H40" si="14">AVERAGE(H27:H38)</f>
        <v>94.263749999999973</v>
      </c>
      <c r="I40" s="122"/>
      <c r="J40" s="122">
        <f>AVERAGE(J27:J38)</f>
        <v>0</v>
      </c>
      <c r="K40" s="122">
        <f t="shared" si="13"/>
        <v>0</v>
      </c>
      <c r="L40" s="82"/>
      <c r="M40" s="82"/>
      <c r="N40" s="82"/>
      <c r="O40" s="82"/>
      <c r="P40" s="82"/>
      <c r="Q40" s="82"/>
      <c r="R40" s="82"/>
      <c r="S40" s="82"/>
      <c r="T40" s="82"/>
      <c r="U40" s="82"/>
      <c r="V40" s="82"/>
      <c r="W40" s="82"/>
      <c r="X40" s="46"/>
      <c r="Y40" s="46"/>
      <c r="Z40" s="51"/>
    </row>
    <row r="41" spans="1:26" x14ac:dyDescent="0.25">
      <c r="A41" s="120" t="s">
        <v>3</v>
      </c>
      <c r="B41" s="122">
        <f t="shared" ref="B41:K41" si="15">B40*12</f>
        <v>0</v>
      </c>
      <c r="C41" s="122"/>
      <c r="D41" s="122">
        <f t="shared" si="15"/>
        <v>1020.7417499999999</v>
      </c>
      <c r="E41" s="122">
        <f t="shared" si="15"/>
        <v>1076.7613499999998</v>
      </c>
      <c r="F41" s="122">
        <f t="shared" si="15"/>
        <v>1066.527</v>
      </c>
      <c r="G41" s="122"/>
      <c r="H41" s="122">
        <f t="shared" si="15"/>
        <v>1131.1649999999997</v>
      </c>
      <c r="I41" s="122"/>
      <c r="J41" s="122">
        <f t="shared" si="15"/>
        <v>0</v>
      </c>
      <c r="K41" s="122">
        <f t="shared" si="15"/>
        <v>0</v>
      </c>
      <c r="L41" s="82"/>
      <c r="M41" s="82"/>
      <c r="N41" s="82"/>
      <c r="O41" s="82"/>
      <c r="P41" s="82"/>
      <c r="Q41" s="82"/>
      <c r="R41" s="82"/>
      <c r="S41" s="82"/>
      <c r="T41" s="82"/>
      <c r="U41" s="82"/>
      <c r="V41" s="82"/>
      <c r="W41" s="82"/>
      <c r="X41" s="46"/>
      <c r="Y41" s="46"/>
      <c r="Z41" s="51"/>
    </row>
    <row r="42" spans="1:26" x14ac:dyDescent="0.25">
      <c r="A42" s="61"/>
      <c r="B42" s="61"/>
      <c r="C42" s="61"/>
      <c r="D42" s="61"/>
      <c r="E42" s="61"/>
      <c r="F42" s="61"/>
      <c r="G42" s="61"/>
      <c r="H42" s="61"/>
      <c r="I42" s="61"/>
      <c r="J42" s="61"/>
      <c r="K42" s="61"/>
      <c r="L42" s="82"/>
      <c r="M42" s="82"/>
      <c r="N42" s="82"/>
      <c r="O42" s="82"/>
      <c r="P42" s="82"/>
      <c r="Q42" s="82"/>
      <c r="R42" s="82"/>
      <c r="S42" s="82"/>
      <c r="T42" s="82"/>
      <c r="U42" s="82"/>
      <c r="V42" s="82"/>
      <c r="W42" s="82"/>
      <c r="X42" s="46"/>
      <c r="Y42" s="46"/>
      <c r="Z42" s="51"/>
    </row>
    <row r="43" spans="1:26" ht="13.8" thickBot="1" x14ac:dyDescent="0.3">
      <c r="A43" s="119"/>
      <c r="B43" s="119"/>
      <c r="C43" s="119"/>
      <c r="D43" s="119"/>
      <c r="E43" s="119"/>
      <c r="F43" s="119"/>
      <c r="G43" s="119"/>
      <c r="H43" s="119"/>
      <c r="I43" s="119"/>
      <c r="J43" s="119"/>
      <c r="K43" s="119"/>
      <c r="L43" s="82"/>
      <c r="M43" s="82"/>
      <c r="N43" s="82"/>
      <c r="O43" s="82"/>
      <c r="P43" s="82"/>
      <c r="Q43" s="82"/>
      <c r="R43" s="82"/>
      <c r="S43" s="82"/>
      <c r="T43" s="82"/>
      <c r="U43" s="82"/>
      <c r="V43" s="82"/>
      <c r="W43" s="82"/>
      <c r="X43" s="46"/>
      <c r="Y43" s="46"/>
      <c r="Z43" s="51"/>
    </row>
    <row r="44" spans="1:26" x14ac:dyDescent="0.25">
      <c r="A44" s="51"/>
      <c r="B44" s="51"/>
      <c r="C44" s="51"/>
      <c r="D44" s="51"/>
      <c r="E44" s="51"/>
      <c r="F44" s="51"/>
      <c r="G44" s="51"/>
      <c r="H44" s="51"/>
      <c r="I44" s="51"/>
      <c r="J44" s="51"/>
      <c r="K44" s="51"/>
      <c r="L44" s="82"/>
      <c r="M44" s="82"/>
      <c r="N44" s="82"/>
      <c r="O44" s="82"/>
      <c r="P44" s="82"/>
      <c r="Q44" s="82"/>
      <c r="R44" s="82"/>
      <c r="S44" s="82"/>
      <c r="T44" s="82"/>
      <c r="U44" s="82"/>
      <c r="V44" s="82"/>
      <c r="W44" s="82"/>
      <c r="X44" s="46"/>
      <c r="Y44" s="46"/>
      <c r="Z44" s="51"/>
    </row>
    <row r="45" spans="1:26" x14ac:dyDescent="0.25">
      <c r="A45" s="51"/>
      <c r="B45" s="51"/>
      <c r="C45" s="51"/>
      <c r="D45" s="51"/>
      <c r="E45" s="51"/>
      <c r="F45" s="51"/>
      <c r="G45" s="51"/>
      <c r="H45" s="51"/>
      <c r="I45" s="51"/>
      <c r="J45" s="51"/>
      <c r="K45" s="51"/>
      <c r="L45" s="82"/>
      <c r="M45" s="82"/>
      <c r="N45" s="82"/>
      <c r="O45" s="82"/>
      <c r="P45" s="82"/>
      <c r="Q45" s="82"/>
      <c r="R45" s="82"/>
      <c r="S45" s="82"/>
      <c r="T45" s="82"/>
      <c r="U45" s="82"/>
      <c r="V45" s="82"/>
      <c r="W45" s="82"/>
      <c r="X45" s="51"/>
      <c r="Y45" s="51"/>
      <c r="Z45" s="51"/>
    </row>
    <row r="46" spans="1:26" x14ac:dyDescent="0.25">
      <c r="A46" s="51"/>
      <c r="B46" s="51"/>
      <c r="C46" s="51"/>
      <c r="D46" s="51"/>
      <c r="E46" s="51"/>
      <c r="F46" s="51"/>
      <c r="G46" s="51"/>
      <c r="H46" s="51"/>
      <c r="I46" s="51"/>
      <c r="J46" s="51"/>
      <c r="K46" s="51"/>
      <c r="L46" s="51"/>
      <c r="M46" s="51"/>
      <c r="N46" s="51"/>
      <c r="O46" s="51"/>
      <c r="P46" s="51"/>
      <c r="Q46" s="51"/>
      <c r="R46" s="51"/>
      <c r="S46" s="51"/>
      <c r="T46" s="51"/>
      <c r="U46" s="51"/>
      <c r="V46" s="51"/>
      <c r="W46" s="51"/>
      <c r="X46" s="51"/>
      <c r="Y46" s="51"/>
      <c r="Z46" s="51"/>
    </row>
    <row r="56" spans="22:22" x14ac:dyDescent="0.25">
      <c r="V56" s="127"/>
    </row>
  </sheetData>
  <sheetProtection algorithmName="SHA-512" hashValue="+DPUpIcpA5yyKE51YByK5t1mD6UUCDf+3/odx3WfJlZSWL8tePN9XkcHb8NylqL2fF6td2R1AzODTeQb+uGHHg==" saltValue="rERFePOFoHl0h0bUXQtCeg==" spinCount="100000" sheet="1" objects="1" scenarios="1"/>
  <mergeCells count="1">
    <mergeCell ref="A1:I1"/>
  </mergeCells>
  <phoneticPr fontId="6" type="noConversion"/>
  <pageMargins left="0.78740157480314965" right="0.78740157480314965" top="0.78740157480314965" bottom="1.0236220472440944" header="0.78740157480314965" footer="0.78740157480314965"/>
  <pageSetup orientation="portrait" useFirstPageNumber="1" horizontalDpi="300" verticalDpi="300" r:id="rId1"/>
  <headerFooter alignWithMargins="0">
    <oddHeader>&amp;C&amp;A</oddHeader>
    <oddFoote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0" r:id="rId4" name="Check Box 4">
              <controlPr defaultSize="0" autoFill="0" autoLine="0" autoPict="0">
                <anchor moveWithCells="1">
                  <from>
                    <xdr:col>5</xdr:col>
                    <xdr:colOff>121920</xdr:colOff>
                    <xdr:row>24</xdr:row>
                    <xdr:rowOff>106680</xdr:rowOff>
                  </from>
                  <to>
                    <xdr:col>5</xdr:col>
                    <xdr:colOff>365760</xdr:colOff>
                    <xdr:row>26</xdr:row>
                    <xdr:rowOff>22860</xdr:rowOff>
                  </to>
                </anchor>
              </controlPr>
            </control>
          </mc:Choice>
        </mc:AlternateContent>
        <mc:AlternateContent xmlns:mc="http://schemas.openxmlformats.org/markup-compatibility/2006">
          <mc:Choice Requires="x14">
            <control shapeId="4103" r:id="rId5" name="Check Box 7">
              <controlPr defaultSize="0" autoFill="0" autoLine="0" autoPict="0">
                <anchor moveWithCells="1">
                  <from>
                    <xdr:col>9</xdr:col>
                    <xdr:colOff>121920</xdr:colOff>
                    <xdr:row>24</xdr:row>
                    <xdr:rowOff>106680</xdr:rowOff>
                  </from>
                  <to>
                    <xdr:col>9</xdr:col>
                    <xdr:colOff>365760</xdr:colOff>
                    <xdr:row>26</xdr:row>
                    <xdr:rowOff>22860</xdr:rowOff>
                  </to>
                </anchor>
              </controlPr>
            </control>
          </mc:Choice>
        </mc:AlternateContent>
        <mc:AlternateContent xmlns:mc="http://schemas.openxmlformats.org/markup-compatibility/2006">
          <mc:Choice Requires="x14">
            <control shapeId="4104" r:id="rId6" name="Check Box 8">
              <controlPr defaultSize="0" autoFill="0" autoLine="0" autoPict="0">
                <anchor moveWithCells="1">
                  <from>
                    <xdr:col>10</xdr:col>
                    <xdr:colOff>121920</xdr:colOff>
                    <xdr:row>24</xdr:row>
                    <xdr:rowOff>106680</xdr:rowOff>
                  </from>
                  <to>
                    <xdr:col>10</xdr:col>
                    <xdr:colOff>365760</xdr:colOff>
                    <xdr:row>26</xdr:row>
                    <xdr:rowOff>22860</xdr:rowOff>
                  </to>
                </anchor>
              </controlPr>
            </control>
          </mc:Choice>
        </mc:AlternateContent>
        <mc:AlternateContent xmlns:mc="http://schemas.openxmlformats.org/markup-compatibility/2006">
          <mc:Choice Requires="x14">
            <control shapeId="4105" r:id="rId7" name="Check Box 9">
              <controlPr defaultSize="0" autoFill="0" autoLine="0" autoPict="0">
                <anchor moveWithCells="1">
                  <from>
                    <xdr:col>4</xdr:col>
                    <xdr:colOff>121920</xdr:colOff>
                    <xdr:row>24</xdr:row>
                    <xdr:rowOff>106680</xdr:rowOff>
                  </from>
                  <to>
                    <xdr:col>4</xdr:col>
                    <xdr:colOff>365760</xdr:colOff>
                    <xdr:row>26</xdr:row>
                    <xdr:rowOff>22860</xdr:rowOff>
                  </to>
                </anchor>
              </controlPr>
            </control>
          </mc:Choice>
        </mc:AlternateContent>
        <mc:AlternateContent xmlns:mc="http://schemas.openxmlformats.org/markup-compatibility/2006">
          <mc:Choice Requires="x14">
            <control shapeId="4106" r:id="rId8" name="Check Box 10">
              <controlPr defaultSize="0" autoFill="0" autoLine="0" autoPict="0">
                <anchor moveWithCells="1">
                  <from>
                    <xdr:col>3</xdr:col>
                    <xdr:colOff>121920</xdr:colOff>
                    <xdr:row>24</xdr:row>
                    <xdr:rowOff>106680</xdr:rowOff>
                  </from>
                  <to>
                    <xdr:col>3</xdr:col>
                    <xdr:colOff>365760</xdr:colOff>
                    <xdr:row>26</xdr:row>
                    <xdr:rowOff>22860</xdr:rowOff>
                  </to>
                </anchor>
              </controlPr>
            </control>
          </mc:Choice>
        </mc:AlternateContent>
        <mc:AlternateContent xmlns:mc="http://schemas.openxmlformats.org/markup-compatibility/2006">
          <mc:Choice Requires="x14">
            <control shapeId="4112" r:id="rId9" name="Check Box 16">
              <controlPr defaultSize="0" autoFill="0" autoLine="0" autoPict="0">
                <anchor moveWithCells="1">
                  <from>
                    <xdr:col>7</xdr:col>
                    <xdr:colOff>121920</xdr:colOff>
                    <xdr:row>24</xdr:row>
                    <xdr:rowOff>106680</xdr:rowOff>
                  </from>
                  <to>
                    <xdr:col>7</xdr:col>
                    <xdr:colOff>365760</xdr:colOff>
                    <xdr:row>26</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W45"/>
  <sheetViews>
    <sheetView showGridLines="0" showRowColHeaders="0" showRuler="0" topLeftCell="A10" zoomScale="120" zoomScaleNormal="120" zoomScaleSheetLayoutView="200" workbookViewId="0">
      <selection activeCell="L26" sqref="L26"/>
    </sheetView>
  </sheetViews>
  <sheetFormatPr baseColWidth="10" defaultColWidth="13" defaultRowHeight="13.2" x14ac:dyDescent="0.25"/>
  <cols>
    <col min="1" max="11" width="8.109375" style="2" customWidth="1"/>
    <col min="12" max="16384" width="13" style="2"/>
  </cols>
  <sheetData>
    <row r="1" spans="1:257" ht="108.75" customHeight="1" x14ac:dyDescent="0.25">
      <c r="A1" s="45"/>
      <c r="B1" s="45"/>
      <c r="C1" s="45"/>
      <c r="D1" s="45"/>
      <c r="E1" s="45"/>
      <c r="F1" s="45"/>
      <c r="G1" s="45"/>
      <c r="H1" s="45"/>
      <c r="I1" s="45"/>
      <c r="J1" s="67"/>
      <c r="K1" s="67"/>
    </row>
    <row r="2" spans="1:257" x14ac:dyDescent="0.25">
      <c r="A2" s="133"/>
      <c r="B2" s="133"/>
      <c r="C2" s="67"/>
      <c r="D2" s="67"/>
      <c r="E2" s="134"/>
      <c r="F2" s="135"/>
      <c r="G2" s="67"/>
      <c r="H2" s="136"/>
      <c r="I2" s="67"/>
      <c r="J2" s="67"/>
      <c r="K2" s="67"/>
    </row>
    <row r="3" spans="1:257" ht="12.75" customHeight="1" x14ac:dyDescent="0.25">
      <c r="A3" s="67"/>
      <c r="B3" s="67"/>
      <c r="C3" s="137"/>
      <c r="D3" s="137"/>
      <c r="E3" s="137"/>
      <c r="F3" s="137"/>
      <c r="G3" s="138"/>
      <c r="H3" s="137"/>
      <c r="I3" s="67"/>
      <c r="J3" s="137"/>
      <c r="K3" s="67"/>
    </row>
    <row r="4" spans="1:257" ht="12.75" customHeight="1" x14ac:dyDescent="0.25">
      <c r="A4" s="67"/>
      <c r="B4" s="67"/>
      <c r="C4" s="139"/>
      <c r="D4" s="140"/>
      <c r="E4" s="141"/>
      <c r="F4" s="141"/>
      <c r="G4" s="142"/>
      <c r="H4" s="143"/>
      <c r="I4" s="67"/>
      <c r="J4" s="65"/>
      <c r="K4" s="67"/>
    </row>
    <row r="5" spans="1:257" x14ac:dyDescent="0.25">
      <c r="A5" s="67"/>
      <c r="B5" s="67"/>
      <c r="C5" s="144"/>
      <c r="D5" s="145"/>
      <c r="E5" s="146"/>
      <c r="F5" s="147"/>
      <c r="G5" s="148"/>
      <c r="H5" s="149"/>
      <c r="I5" s="67"/>
      <c r="J5" s="146"/>
      <c r="K5" s="67"/>
    </row>
    <row r="6" spans="1:257" x14ac:dyDescent="0.25">
      <c r="A6" s="67"/>
      <c r="B6" s="67"/>
      <c r="C6" s="137"/>
      <c r="D6" s="137"/>
      <c r="E6" s="137"/>
      <c r="F6" s="137"/>
      <c r="G6" s="137"/>
      <c r="H6" s="137"/>
      <c r="I6" s="67"/>
      <c r="J6" s="138"/>
      <c r="K6" s="67"/>
    </row>
    <row r="7" spans="1:257" s="4" customFormat="1" x14ac:dyDescent="0.25">
      <c r="A7" s="150"/>
      <c r="B7" s="150"/>
      <c r="C7" s="145"/>
      <c r="D7" s="149"/>
      <c r="E7" s="149"/>
      <c r="F7" s="149"/>
      <c r="G7" s="149"/>
      <c r="H7" s="149"/>
      <c r="I7" s="150"/>
      <c r="J7" s="151"/>
      <c r="K7" s="152"/>
      <c r="M7" s="5"/>
      <c r="N7" s="1"/>
      <c r="O7" s="1"/>
      <c r="S7" s="5"/>
      <c r="T7" s="1"/>
      <c r="U7" s="1"/>
      <c r="Y7" s="5"/>
      <c r="Z7" s="1"/>
      <c r="AA7" s="1"/>
      <c r="AE7" s="5"/>
      <c r="AF7" s="1"/>
      <c r="AG7" s="1"/>
      <c r="AK7" s="5"/>
      <c r="AL7" s="1"/>
      <c r="AM7" s="1"/>
      <c r="AQ7" s="5"/>
      <c r="AR7" s="1"/>
      <c r="AS7" s="1"/>
      <c r="AW7" s="5"/>
      <c r="AX7" s="1"/>
      <c r="AY7" s="1"/>
      <c r="BC7" s="5"/>
      <c r="BD7" s="1"/>
      <c r="BE7" s="1"/>
      <c r="BI7" s="5"/>
      <c r="BJ7" s="1"/>
      <c r="BK7" s="1"/>
      <c r="BO7" s="5"/>
      <c r="BP7" s="1"/>
      <c r="BQ7" s="1"/>
      <c r="BU7" s="5"/>
      <c r="BV7" s="1"/>
      <c r="BW7" s="1"/>
      <c r="CA7" s="5"/>
      <c r="CB7" s="1"/>
      <c r="CC7" s="1"/>
      <c r="CG7" s="5"/>
      <c r="CH7" s="1"/>
      <c r="CI7" s="1"/>
      <c r="CM7" s="5"/>
      <c r="CN7" s="1"/>
      <c r="CO7" s="1"/>
      <c r="CS7" s="5"/>
      <c r="CT7" s="1"/>
      <c r="CU7" s="1"/>
      <c r="CY7" s="5"/>
      <c r="CZ7" s="1"/>
      <c r="DA7" s="1"/>
      <c r="DE7" s="5"/>
      <c r="DF7" s="1"/>
      <c r="DG7" s="1"/>
      <c r="DK7" s="5"/>
      <c r="DL7" s="1"/>
      <c r="DM7" s="1"/>
      <c r="DQ7" s="5"/>
      <c r="DR7" s="1"/>
      <c r="DS7" s="1"/>
      <c r="DW7" s="5"/>
      <c r="DX7" s="1"/>
      <c r="DY7" s="1"/>
      <c r="EC7" s="5"/>
      <c r="ED7" s="1"/>
      <c r="EE7" s="1"/>
      <c r="EI7" s="5"/>
      <c r="EJ7" s="1"/>
      <c r="EK7" s="1"/>
      <c r="EO7" s="5"/>
      <c r="EP7" s="1"/>
      <c r="EQ7" s="1"/>
      <c r="EU7" s="5"/>
      <c r="EV7" s="1"/>
      <c r="EW7" s="1"/>
      <c r="FA7" s="5"/>
      <c r="FB7" s="1"/>
      <c r="FC7" s="1"/>
      <c r="FG7" s="5"/>
      <c r="FH7" s="1"/>
      <c r="FI7" s="1"/>
      <c r="FM7" s="5"/>
      <c r="FN7" s="1"/>
      <c r="FO7" s="1"/>
      <c r="FS7" s="5"/>
      <c r="FT7" s="1"/>
      <c r="FU7" s="1"/>
      <c r="FY7" s="5"/>
      <c r="FZ7" s="1"/>
      <c r="GA7" s="1"/>
      <c r="GE7" s="5"/>
      <c r="GF7" s="1"/>
      <c r="GG7" s="1"/>
      <c r="GK7" s="5"/>
      <c r="GL7" s="1"/>
      <c r="GM7" s="1"/>
      <c r="GQ7" s="5"/>
      <c r="GR7" s="1"/>
      <c r="GS7" s="1"/>
      <c r="GW7" s="5"/>
      <c r="GX7" s="1"/>
      <c r="GY7" s="1"/>
      <c r="HC7" s="5"/>
      <c r="HD7" s="1"/>
      <c r="HE7" s="1"/>
      <c r="HI7" s="5"/>
      <c r="HJ7" s="1"/>
      <c r="HK7" s="1"/>
      <c r="HO7" s="5"/>
      <c r="HP7" s="1"/>
      <c r="HQ7" s="1"/>
      <c r="HU7" s="5"/>
      <c r="HV7" s="1"/>
      <c r="HW7" s="1"/>
      <c r="IA7" s="5"/>
      <c r="IB7" s="1"/>
      <c r="IC7" s="1"/>
      <c r="IG7" s="5"/>
      <c r="IH7" s="1"/>
      <c r="II7" s="1"/>
      <c r="IM7" s="5"/>
      <c r="IN7" s="1"/>
      <c r="IO7" s="1"/>
      <c r="IS7" s="5"/>
      <c r="IT7" s="1"/>
      <c r="IU7" s="1"/>
      <c r="IW7" s="2"/>
    </row>
    <row r="8" spans="1:257" s="4" customFormat="1" x14ac:dyDescent="0.25">
      <c r="A8" s="150"/>
      <c r="B8" s="150"/>
      <c r="C8" s="150"/>
      <c r="D8" s="150"/>
      <c r="E8" s="150"/>
      <c r="F8" s="150"/>
      <c r="G8" s="150"/>
      <c r="H8" s="150"/>
      <c r="I8" s="150"/>
      <c r="J8" s="150"/>
      <c r="K8" s="150"/>
      <c r="M8" s="5"/>
      <c r="N8" s="1"/>
      <c r="O8" s="1"/>
      <c r="S8" s="5"/>
      <c r="T8" s="1"/>
      <c r="U8" s="1"/>
      <c r="Y8" s="5"/>
      <c r="Z8" s="1"/>
      <c r="AA8" s="1"/>
      <c r="AE8" s="5"/>
      <c r="AF8" s="1"/>
      <c r="AG8" s="1"/>
      <c r="AK8" s="5"/>
      <c r="AL8" s="1"/>
      <c r="AM8" s="1"/>
      <c r="AQ8" s="5"/>
      <c r="AR8" s="1"/>
      <c r="AS8" s="1"/>
      <c r="AW8" s="5"/>
      <c r="AX8" s="1"/>
      <c r="AY8" s="1"/>
      <c r="BC8" s="5"/>
      <c r="BD8" s="1"/>
      <c r="BE8" s="1"/>
      <c r="BI8" s="5"/>
      <c r="BJ8" s="1"/>
      <c r="BK8" s="1"/>
      <c r="BO8" s="5"/>
      <c r="BP8" s="1"/>
      <c r="BQ8" s="1"/>
      <c r="BU8" s="5"/>
      <c r="BV8" s="1"/>
      <c r="BW8" s="1"/>
      <c r="CA8" s="5"/>
      <c r="CB8" s="1"/>
      <c r="CC8" s="1"/>
      <c r="CG8" s="5"/>
      <c r="CH8" s="1"/>
      <c r="CI8" s="1"/>
      <c r="CM8" s="5"/>
      <c r="CN8" s="1"/>
      <c r="CO8" s="1"/>
      <c r="CS8" s="5"/>
      <c r="CT8" s="1"/>
      <c r="CU8" s="1"/>
      <c r="CY8" s="5"/>
      <c r="CZ8" s="1"/>
      <c r="DA8" s="1"/>
      <c r="DE8" s="5"/>
      <c r="DF8" s="1"/>
      <c r="DG8" s="1"/>
      <c r="DK8" s="5"/>
      <c r="DL8" s="1"/>
      <c r="DM8" s="1"/>
      <c r="DQ8" s="5"/>
      <c r="DR8" s="1"/>
      <c r="DS8" s="1"/>
      <c r="DW8" s="5"/>
      <c r="DX8" s="1"/>
      <c r="DY8" s="1"/>
      <c r="EC8" s="5"/>
      <c r="ED8" s="1"/>
      <c r="EE8" s="1"/>
      <c r="EI8" s="5"/>
      <c r="EJ8" s="1"/>
      <c r="EK8" s="1"/>
      <c r="EO8" s="5"/>
      <c r="EP8" s="1"/>
      <c r="EQ8" s="1"/>
      <c r="EU8" s="5"/>
      <c r="EV8" s="1"/>
      <c r="EW8" s="1"/>
      <c r="FA8" s="5"/>
      <c r="FB8" s="1"/>
      <c r="FC8" s="1"/>
      <c r="FG8" s="5"/>
      <c r="FH8" s="1"/>
      <c r="FI8" s="1"/>
      <c r="FM8" s="5"/>
      <c r="FN8" s="1"/>
      <c r="FO8" s="1"/>
      <c r="FS8" s="5"/>
      <c r="FT8" s="1"/>
      <c r="FU8" s="1"/>
      <c r="FY8" s="5"/>
      <c r="FZ8" s="1"/>
      <c r="GA8" s="1"/>
      <c r="GE8" s="5"/>
      <c r="GF8" s="1"/>
      <c r="GG8" s="1"/>
      <c r="GK8" s="5"/>
      <c r="GL8" s="1"/>
      <c r="GM8" s="1"/>
      <c r="GQ8" s="5"/>
      <c r="GR8" s="1"/>
      <c r="GS8" s="1"/>
      <c r="GW8" s="5"/>
      <c r="GX8" s="1"/>
      <c r="GY8" s="1"/>
      <c r="HC8" s="5"/>
      <c r="HD8" s="1"/>
      <c r="HE8" s="1"/>
      <c r="HI8" s="5"/>
      <c r="HJ8" s="1"/>
      <c r="HK8" s="1"/>
      <c r="HO8" s="5"/>
      <c r="HP8" s="1"/>
      <c r="HQ8" s="1"/>
      <c r="HU8" s="5"/>
      <c r="HV8" s="1"/>
      <c r="HW8" s="1"/>
      <c r="IA8" s="5"/>
      <c r="IB8" s="1"/>
      <c r="IC8" s="1"/>
      <c r="IG8" s="5"/>
      <c r="IH8" s="1"/>
      <c r="II8" s="1"/>
      <c r="IM8" s="5"/>
      <c r="IN8" s="1"/>
      <c r="IO8" s="1"/>
      <c r="IS8" s="5"/>
      <c r="IT8" s="1"/>
      <c r="IU8" s="1"/>
      <c r="IW8" s="2"/>
    </row>
    <row r="9" spans="1:257" s="4" customFormat="1" x14ac:dyDescent="0.25">
      <c r="A9" s="133"/>
      <c r="B9" s="133"/>
      <c r="C9" s="150"/>
      <c r="D9" s="150"/>
      <c r="E9" s="150"/>
      <c r="F9" s="150"/>
      <c r="G9" s="150"/>
      <c r="H9" s="150"/>
      <c r="I9" s="153"/>
      <c r="J9" s="150"/>
      <c r="K9" s="150"/>
      <c r="M9" s="5"/>
      <c r="N9" s="1"/>
      <c r="O9" s="1"/>
      <c r="S9" s="5"/>
      <c r="T9" s="1"/>
      <c r="U9" s="1"/>
      <c r="Y9" s="5"/>
      <c r="Z9" s="1"/>
      <c r="AA9" s="1"/>
      <c r="AE9" s="5"/>
      <c r="AF9" s="1"/>
      <c r="AG9" s="1"/>
      <c r="AK9" s="5"/>
      <c r="AL9" s="1"/>
      <c r="AM9" s="1"/>
      <c r="AQ9" s="5"/>
      <c r="AR9" s="1"/>
      <c r="AS9" s="1"/>
      <c r="AW9" s="5"/>
      <c r="AX9" s="1"/>
      <c r="AY9" s="1"/>
      <c r="BC9" s="5"/>
      <c r="BD9" s="1"/>
      <c r="BE9" s="1"/>
      <c r="BI9" s="5"/>
      <c r="BJ9" s="1"/>
      <c r="BK9" s="1"/>
      <c r="BO9" s="5"/>
      <c r="BP9" s="1"/>
      <c r="BQ9" s="1"/>
      <c r="BU9" s="5"/>
      <c r="BV9" s="1"/>
      <c r="BW9" s="1"/>
      <c r="CA9" s="5"/>
      <c r="CB9" s="1"/>
      <c r="CC9" s="1"/>
      <c r="CG9" s="5"/>
      <c r="CH9" s="1"/>
      <c r="CI9" s="1"/>
      <c r="CM9" s="5"/>
      <c r="CN9" s="1"/>
      <c r="CO9" s="1"/>
      <c r="CS9" s="5"/>
      <c r="CT9" s="1"/>
      <c r="CU9" s="1"/>
      <c r="CY9" s="5"/>
      <c r="CZ9" s="1"/>
      <c r="DA9" s="1"/>
      <c r="DE9" s="5"/>
      <c r="DF9" s="1"/>
      <c r="DG9" s="1"/>
      <c r="DK9" s="5"/>
      <c r="DL9" s="1"/>
      <c r="DM9" s="1"/>
      <c r="DQ9" s="5"/>
      <c r="DR9" s="1"/>
      <c r="DS9" s="1"/>
      <c r="DW9" s="5"/>
      <c r="DX9" s="1"/>
      <c r="DY9" s="1"/>
      <c r="EC9" s="5"/>
      <c r="ED9" s="1"/>
      <c r="EE9" s="1"/>
      <c r="EI9" s="5"/>
      <c r="EJ9" s="1"/>
      <c r="EK9" s="1"/>
      <c r="EO9" s="5"/>
      <c r="EP9" s="1"/>
      <c r="EQ9" s="1"/>
      <c r="EU9" s="5"/>
      <c r="EV9" s="1"/>
      <c r="EW9" s="1"/>
      <c r="FA9" s="5"/>
      <c r="FB9" s="1"/>
      <c r="FC9" s="1"/>
      <c r="FG9" s="5"/>
      <c r="FH9" s="1"/>
      <c r="FI9" s="1"/>
      <c r="FM9" s="5"/>
      <c r="FN9" s="1"/>
      <c r="FO9" s="1"/>
      <c r="FS9" s="5"/>
      <c r="FT9" s="1"/>
      <c r="FU9" s="1"/>
      <c r="FY9" s="5"/>
      <c r="FZ9" s="1"/>
      <c r="GA9" s="1"/>
      <c r="GE9" s="5"/>
      <c r="GF9" s="1"/>
      <c r="GG9" s="1"/>
      <c r="GK9" s="5"/>
      <c r="GL9" s="1"/>
      <c r="GM9" s="1"/>
      <c r="GQ9" s="5"/>
      <c r="GR9" s="1"/>
      <c r="GS9" s="1"/>
      <c r="GW9" s="5"/>
      <c r="GX9" s="1"/>
      <c r="GY9" s="1"/>
      <c r="HC9" s="5"/>
      <c r="HD9" s="1"/>
      <c r="HE9" s="1"/>
      <c r="HI9" s="5"/>
      <c r="HJ9" s="1"/>
      <c r="HK9" s="1"/>
      <c r="HO9" s="5"/>
      <c r="HP9" s="1"/>
      <c r="HQ9" s="1"/>
      <c r="HU9" s="5"/>
      <c r="HV9" s="1"/>
      <c r="HW9" s="1"/>
      <c r="IA9" s="5"/>
      <c r="IB9" s="1"/>
      <c r="IC9" s="1"/>
      <c r="IG9" s="5"/>
      <c r="IH9" s="1"/>
      <c r="II9" s="1"/>
      <c r="IM9" s="5"/>
      <c r="IN9" s="1"/>
      <c r="IO9" s="1"/>
      <c r="IS9" s="5"/>
      <c r="IT9" s="1"/>
      <c r="IU9" s="1"/>
      <c r="IW9" s="2"/>
    </row>
    <row r="10" spans="1:257" s="4" customFormat="1" x14ac:dyDescent="0.25">
      <c r="A10" s="150"/>
      <c r="B10" s="150"/>
      <c r="C10" s="150"/>
      <c r="D10" s="137"/>
      <c r="E10" s="137"/>
      <c r="F10" s="137"/>
      <c r="G10" s="137"/>
      <c r="H10" s="137"/>
      <c r="I10" s="150"/>
      <c r="J10" s="137"/>
      <c r="K10" s="150"/>
      <c r="M10" s="5"/>
      <c r="N10" s="1"/>
      <c r="O10" s="1"/>
      <c r="S10" s="5"/>
      <c r="T10" s="1"/>
      <c r="U10" s="1"/>
      <c r="Y10" s="5"/>
      <c r="Z10" s="1"/>
      <c r="AA10" s="1"/>
      <c r="AE10" s="5"/>
      <c r="AF10" s="1"/>
      <c r="AG10" s="1"/>
      <c r="AK10" s="5"/>
      <c r="AL10" s="1"/>
      <c r="AM10" s="1"/>
      <c r="AQ10" s="5"/>
      <c r="AR10" s="1"/>
      <c r="AS10" s="1"/>
      <c r="AW10" s="5"/>
      <c r="AX10" s="1"/>
      <c r="AY10" s="1"/>
      <c r="BC10" s="5"/>
      <c r="BD10" s="1"/>
      <c r="BE10" s="1"/>
      <c r="BI10" s="5"/>
      <c r="BJ10" s="1"/>
      <c r="BK10" s="1"/>
      <c r="BO10" s="5"/>
      <c r="BP10" s="1"/>
      <c r="BQ10" s="1"/>
      <c r="BU10" s="5"/>
      <c r="BV10" s="1"/>
      <c r="BW10" s="1"/>
      <c r="CA10" s="5"/>
      <c r="CB10" s="1"/>
      <c r="CC10" s="1"/>
      <c r="CG10" s="5"/>
      <c r="CH10" s="1"/>
      <c r="CI10" s="1"/>
      <c r="CM10" s="5"/>
      <c r="CN10" s="1"/>
      <c r="CO10" s="1"/>
      <c r="CS10" s="5"/>
      <c r="CT10" s="1"/>
      <c r="CU10" s="1"/>
      <c r="CY10" s="5"/>
      <c r="CZ10" s="1"/>
      <c r="DA10" s="1"/>
      <c r="DE10" s="5"/>
      <c r="DF10" s="1"/>
      <c r="DG10" s="1"/>
      <c r="DK10" s="5"/>
      <c r="DL10" s="1"/>
      <c r="DM10" s="1"/>
      <c r="DQ10" s="5"/>
      <c r="DR10" s="1"/>
      <c r="DS10" s="1"/>
      <c r="DW10" s="5"/>
      <c r="DX10" s="1"/>
      <c r="DY10" s="1"/>
      <c r="EC10" s="5"/>
      <c r="ED10" s="1"/>
      <c r="EE10" s="1"/>
      <c r="EI10" s="5"/>
      <c r="EJ10" s="1"/>
      <c r="EK10" s="1"/>
      <c r="EO10" s="5"/>
      <c r="EP10" s="1"/>
      <c r="EQ10" s="1"/>
      <c r="EU10" s="5"/>
      <c r="EV10" s="1"/>
      <c r="EW10" s="1"/>
      <c r="FA10" s="5"/>
      <c r="FB10" s="1"/>
      <c r="FC10" s="1"/>
      <c r="FG10" s="5"/>
      <c r="FH10" s="1"/>
      <c r="FI10" s="1"/>
      <c r="FM10" s="5"/>
      <c r="FN10" s="1"/>
      <c r="FO10" s="1"/>
      <c r="FS10" s="5"/>
      <c r="FT10" s="1"/>
      <c r="FU10" s="1"/>
      <c r="FY10" s="5"/>
      <c r="FZ10" s="1"/>
      <c r="GA10" s="1"/>
      <c r="GE10" s="5"/>
      <c r="GF10" s="1"/>
      <c r="GG10" s="1"/>
      <c r="GK10" s="5"/>
      <c r="GL10" s="1"/>
      <c r="GM10" s="1"/>
      <c r="GQ10" s="5"/>
      <c r="GR10" s="1"/>
      <c r="GS10" s="1"/>
      <c r="GW10" s="5"/>
      <c r="GX10" s="1"/>
      <c r="GY10" s="1"/>
      <c r="HC10" s="5"/>
      <c r="HD10" s="1"/>
      <c r="HE10" s="1"/>
      <c r="HI10" s="5"/>
      <c r="HJ10" s="1"/>
      <c r="HK10" s="1"/>
      <c r="HO10" s="5"/>
      <c r="HP10" s="1"/>
      <c r="HQ10" s="1"/>
      <c r="HU10" s="5"/>
      <c r="HV10" s="1"/>
      <c r="HW10" s="1"/>
      <c r="IA10" s="5"/>
      <c r="IB10" s="1"/>
      <c r="IC10" s="1"/>
      <c r="IG10" s="5"/>
      <c r="IH10" s="1"/>
      <c r="II10" s="1"/>
      <c r="IM10" s="5"/>
      <c r="IN10" s="1"/>
      <c r="IO10" s="1"/>
      <c r="IS10" s="5"/>
      <c r="IT10" s="1"/>
      <c r="IU10" s="1"/>
      <c r="IW10" s="2"/>
    </row>
    <row r="11" spans="1:257" x14ac:dyDescent="0.25">
      <c r="A11" s="67"/>
      <c r="B11" s="67"/>
      <c r="C11" s="67"/>
      <c r="D11" s="143"/>
      <c r="E11" s="143"/>
      <c r="F11" s="143"/>
      <c r="G11" s="153"/>
      <c r="H11" s="154"/>
      <c r="I11" s="153"/>
      <c r="J11" s="151"/>
      <c r="K11" s="67"/>
    </row>
    <row r="12" spans="1:257" x14ac:dyDescent="0.25">
      <c r="A12" s="67"/>
      <c r="B12" s="67"/>
      <c r="C12" s="153"/>
      <c r="D12" s="153"/>
      <c r="E12" s="153"/>
      <c r="F12" s="153"/>
      <c r="G12" s="153"/>
      <c r="H12" s="153"/>
      <c r="I12" s="153"/>
      <c r="J12" s="153"/>
      <c r="K12" s="67"/>
      <c r="S12" s="8"/>
      <c r="Y12" s="8"/>
      <c r="AE12" s="8"/>
      <c r="AK12" s="8"/>
      <c r="AQ12" s="8"/>
      <c r="AW12" s="8"/>
      <c r="BC12" s="8"/>
      <c r="BI12" s="8"/>
      <c r="BO12" s="8"/>
      <c r="BU12" s="8"/>
      <c r="CA12" s="8"/>
      <c r="CG12" s="8"/>
      <c r="CM12" s="8"/>
      <c r="CS12" s="8"/>
      <c r="CY12" s="8"/>
      <c r="DE12" s="8"/>
      <c r="DK12" s="8"/>
      <c r="DQ12" s="8"/>
      <c r="DW12" s="8"/>
      <c r="EC12" s="8"/>
      <c r="EI12" s="8"/>
      <c r="EO12" s="8"/>
      <c r="EU12" s="8"/>
      <c r="FA12" s="8"/>
      <c r="FG12" s="8"/>
      <c r="FM12" s="8"/>
      <c r="FS12" s="8"/>
      <c r="FY12" s="8"/>
      <c r="GE12" s="8"/>
      <c r="GK12" s="8"/>
      <c r="GQ12" s="8"/>
      <c r="GW12" s="8"/>
      <c r="HC12" s="8"/>
      <c r="HI12" s="8"/>
      <c r="HO12" s="8"/>
      <c r="HU12" s="8"/>
      <c r="IA12" s="8"/>
      <c r="IG12" s="8"/>
      <c r="IM12" s="8"/>
      <c r="IS12" s="8"/>
    </row>
    <row r="13" spans="1:257" s="9" customFormat="1" x14ac:dyDescent="0.25">
      <c r="A13" s="155"/>
      <c r="B13" s="155"/>
      <c r="C13" s="118"/>
      <c r="D13" s="118"/>
      <c r="E13" s="118"/>
      <c r="F13" s="118"/>
      <c r="G13" s="118"/>
      <c r="H13" s="118"/>
      <c r="I13" s="153"/>
      <c r="J13" s="118"/>
      <c r="K13" s="155"/>
      <c r="L13" s="2"/>
      <c r="M13" s="2"/>
      <c r="N13" s="1"/>
      <c r="O13" s="1"/>
      <c r="T13" s="1"/>
      <c r="U13" s="1"/>
      <c r="Z13" s="1"/>
      <c r="AA13" s="1"/>
      <c r="AF13" s="1"/>
      <c r="AG13" s="1"/>
      <c r="AL13" s="1"/>
      <c r="AM13" s="1"/>
      <c r="AR13" s="1"/>
      <c r="AS13" s="1"/>
      <c r="AX13" s="1"/>
      <c r="AY13" s="1"/>
      <c r="BD13" s="1"/>
      <c r="BE13" s="1"/>
      <c r="BJ13" s="1"/>
      <c r="BK13" s="1"/>
      <c r="BP13" s="1"/>
      <c r="BQ13" s="1"/>
      <c r="BV13" s="1"/>
      <c r="BW13" s="1"/>
      <c r="CB13" s="1"/>
      <c r="CC13" s="1"/>
      <c r="CH13" s="1"/>
      <c r="CI13" s="1"/>
      <c r="CN13" s="1"/>
      <c r="CO13" s="1"/>
      <c r="CT13" s="1"/>
      <c r="CU13" s="1"/>
      <c r="CZ13" s="1"/>
      <c r="DA13" s="1"/>
      <c r="DF13" s="1"/>
      <c r="DG13" s="1"/>
      <c r="DL13" s="1"/>
      <c r="DM13" s="1"/>
      <c r="DR13" s="1"/>
      <c r="DS13" s="1"/>
      <c r="DX13" s="1"/>
      <c r="DY13" s="1"/>
      <c r="ED13" s="1"/>
      <c r="EE13" s="1"/>
      <c r="EJ13" s="1"/>
      <c r="EK13" s="1"/>
      <c r="EP13" s="1"/>
      <c r="EQ13" s="1"/>
      <c r="EV13" s="1"/>
      <c r="EW13" s="1"/>
      <c r="FB13" s="1"/>
      <c r="FC13" s="1"/>
      <c r="FH13" s="1"/>
      <c r="FI13" s="1"/>
      <c r="FN13" s="1"/>
      <c r="FO13" s="1"/>
      <c r="FT13" s="1"/>
      <c r="FU13" s="1"/>
      <c r="FZ13" s="1"/>
      <c r="GA13" s="1"/>
      <c r="GF13" s="1"/>
      <c r="GG13" s="1"/>
      <c r="GL13" s="1"/>
      <c r="GM13" s="1"/>
      <c r="GR13" s="1"/>
      <c r="GS13" s="1"/>
      <c r="GX13" s="1"/>
      <c r="GY13" s="1"/>
      <c r="HD13" s="1"/>
      <c r="HE13" s="1"/>
      <c r="HJ13" s="1"/>
      <c r="HK13" s="1"/>
      <c r="HP13" s="1"/>
      <c r="HQ13" s="1"/>
      <c r="HV13" s="1"/>
      <c r="HW13" s="1"/>
      <c r="IB13" s="1"/>
      <c r="IC13" s="1"/>
      <c r="IH13" s="1"/>
      <c r="II13" s="1"/>
      <c r="IN13" s="1"/>
      <c r="IO13" s="1"/>
      <c r="IT13" s="1"/>
      <c r="IU13" s="1"/>
      <c r="IW13" s="2"/>
    </row>
    <row r="14" spans="1:257" s="4" customFormat="1" x14ac:dyDescent="0.25">
      <c r="A14" s="150"/>
      <c r="B14" s="150"/>
      <c r="C14" s="156"/>
      <c r="D14" s="156"/>
      <c r="E14" s="156"/>
      <c r="F14" s="156"/>
      <c r="G14" s="156"/>
      <c r="H14" s="156"/>
      <c r="I14" s="149"/>
      <c r="J14" s="151"/>
      <c r="K14" s="150"/>
      <c r="M14" s="5"/>
      <c r="N14" s="1"/>
      <c r="O14" s="1"/>
      <c r="S14" s="5"/>
      <c r="T14" s="1"/>
      <c r="U14" s="1"/>
      <c r="Y14" s="5"/>
      <c r="Z14" s="1"/>
      <c r="AA14" s="1"/>
      <c r="AE14" s="5"/>
      <c r="AF14" s="1"/>
      <c r="AG14" s="1"/>
      <c r="AK14" s="5"/>
      <c r="AL14" s="1"/>
      <c r="AM14" s="1"/>
      <c r="AQ14" s="5"/>
      <c r="AR14" s="1"/>
      <c r="AS14" s="1"/>
      <c r="AW14" s="5"/>
      <c r="AX14" s="1"/>
      <c r="AY14" s="1"/>
      <c r="BC14" s="5"/>
      <c r="BD14" s="1"/>
      <c r="BE14" s="1"/>
      <c r="BI14" s="5"/>
      <c r="BJ14" s="1"/>
      <c r="BK14" s="1"/>
      <c r="BO14" s="5"/>
      <c r="BP14" s="1"/>
      <c r="BQ14" s="1"/>
      <c r="BU14" s="5"/>
      <c r="BV14" s="1"/>
      <c r="BW14" s="1"/>
      <c r="CA14" s="5"/>
      <c r="CB14" s="1"/>
      <c r="CC14" s="1"/>
      <c r="CG14" s="5"/>
      <c r="CH14" s="1"/>
      <c r="CI14" s="1"/>
      <c r="CM14" s="5"/>
      <c r="CN14" s="1"/>
      <c r="CO14" s="1"/>
      <c r="CS14" s="5"/>
      <c r="CT14" s="1"/>
      <c r="CU14" s="1"/>
      <c r="CY14" s="5"/>
      <c r="CZ14" s="1"/>
      <c r="DA14" s="1"/>
      <c r="DE14" s="5"/>
      <c r="DF14" s="1"/>
      <c r="DG14" s="1"/>
      <c r="DK14" s="5"/>
      <c r="DL14" s="1"/>
      <c r="DM14" s="1"/>
      <c r="DQ14" s="5"/>
      <c r="DR14" s="1"/>
      <c r="DS14" s="1"/>
      <c r="DW14" s="5"/>
      <c r="DX14" s="1"/>
      <c r="DY14" s="1"/>
      <c r="EC14" s="5"/>
      <c r="ED14" s="1"/>
      <c r="EE14" s="1"/>
      <c r="EI14" s="5"/>
      <c r="EJ14" s="1"/>
      <c r="EK14" s="1"/>
      <c r="EO14" s="5"/>
      <c r="EP14" s="1"/>
      <c r="EQ14" s="1"/>
      <c r="EU14" s="5"/>
      <c r="EV14" s="1"/>
      <c r="EW14" s="1"/>
      <c r="FA14" s="5"/>
      <c r="FB14" s="1"/>
      <c r="FC14" s="1"/>
      <c r="FG14" s="5"/>
      <c r="FH14" s="1"/>
      <c r="FI14" s="1"/>
      <c r="FM14" s="5"/>
      <c r="FN14" s="1"/>
      <c r="FO14" s="1"/>
      <c r="FS14" s="5"/>
      <c r="FT14" s="1"/>
      <c r="FU14" s="1"/>
      <c r="FY14" s="5"/>
      <c r="FZ14" s="1"/>
      <c r="GA14" s="1"/>
      <c r="GE14" s="5"/>
      <c r="GF14" s="1"/>
      <c r="GG14" s="1"/>
      <c r="GK14" s="5"/>
      <c r="GL14" s="1"/>
      <c r="GM14" s="1"/>
      <c r="GQ14" s="5"/>
      <c r="GR14" s="1"/>
      <c r="GS14" s="1"/>
      <c r="GW14" s="5"/>
      <c r="GX14" s="1"/>
      <c r="GY14" s="1"/>
      <c r="HC14" s="5"/>
      <c r="HD14" s="1"/>
      <c r="HE14" s="1"/>
      <c r="HI14" s="5"/>
      <c r="HJ14" s="1"/>
      <c r="HK14" s="1"/>
      <c r="HO14" s="5"/>
      <c r="HP14" s="1"/>
      <c r="HQ14" s="1"/>
      <c r="HU14" s="5"/>
      <c r="HV14" s="1"/>
      <c r="HW14" s="1"/>
      <c r="IA14" s="5"/>
      <c r="IB14" s="1"/>
      <c r="IC14" s="1"/>
      <c r="IG14" s="5"/>
      <c r="IH14" s="1"/>
      <c r="II14" s="1"/>
      <c r="IM14" s="5"/>
      <c r="IN14" s="1"/>
      <c r="IO14" s="1"/>
      <c r="IS14" s="5"/>
      <c r="IT14" s="1"/>
      <c r="IU14" s="1"/>
      <c r="IW14" s="2"/>
    </row>
    <row r="15" spans="1:257" s="4" customFormat="1" ht="12.75" customHeight="1" x14ac:dyDescent="0.25">
      <c r="A15" s="153"/>
      <c r="B15" s="153"/>
      <c r="C15" s="153"/>
      <c r="D15" s="153"/>
      <c r="E15" s="153"/>
      <c r="F15" s="153"/>
      <c r="G15" s="153"/>
      <c r="H15" s="153"/>
      <c r="I15" s="153"/>
      <c r="J15" s="150"/>
      <c r="K15" s="150"/>
      <c r="M15" s="5"/>
      <c r="N15" s="1"/>
      <c r="O15" s="1"/>
      <c r="S15" s="5"/>
      <c r="T15" s="1"/>
      <c r="U15" s="1"/>
      <c r="Y15" s="5"/>
      <c r="Z15" s="1"/>
      <c r="AA15" s="1"/>
      <c r="AE15" s="5"/>
      <c r="AF15" s="1"/>
      <c r="AG15" s="1"/>
      <c r="AK15" s="5"/>
      <c r="AL15" s="1"/>
      <c r="AM15" s="1"/>
      <c r="AQ15" s="5"/>
      <c r="AR15" s="1"/>
      <c r="AS15" s="1"/>
      <c r="AW15" s="5"/>
      <c r="AX15" s="1"/>
      <c r="AY15" s="1"/>
      <c r="BC15" s="5"/>
      <c r="BD15" s="1"/>
      <c r="BE15" s="1"/>
      <c r="BI15" s="5"/>
      <c r="BJ15" s="1"/>
      <c r="BK15" s="1"/>
      <c r="BO15" s="5"/>
      <c r="BP15" s="1"/>
      <c r="BQ15" s="1"/>
      <c r="BU15" s="5"/>
      <c r="BV15" s="1"/>
      <c r="BW15" s="1"/>
      <c r="CA15" s="5"/>
      <c r="CB15" s="1"/>
      <c r="CC15" s="1"/>
      <c r="CG15" s="5"/>
      <c r="CH15" s="1"/>
      <c r="CI15" s="1"/>
      <c r="CM15" s="5"/>
      <c r="CN15" s="1"/>
      <c r="CO15" s="1"/>
      <c r="CS15" s="5"/>
      <c r="CT15" s="1"/>
      <c r="CU15" s="1"/>
      <c r="CY15" s="5"/>
      <c r="CZ15" s="1"/>
      <c r="DA15" s="1"/>
      <c r="DE15" s="5"/>
      <c r="DF15" s="1"/>
      <c r="DG15" s="1"/>
      <c r="DK15" s="5"/>
      <c r="DL15" s="1"/>
      <c r="DM15" s="1"/>
      <c r="DQ15" s="5"/>
      <c r="DR15" s="1"/>
      <c r="DS15" s="1"/>
      <c r="DW15" s="5"/>
      <c r="DX15" s="1"/>
      <c r="DY15" s="1"/>
      <c r="EC15" s="5"/>
      <c r="ED15" s="1"/>
      <c r="EE15" s="1"/>
      <c r="EI15" s="5"/>
      <c r="EJ15" s="1"/>
      <c r="EK15" s="1"/>
      <c r="EO15" s="5"/>
      <c r="EP15" s="1"/>
      <c r="EQ15" s="1"/>
      <c r="EU15" s="5"/>
      <c r="EV15" s="1"/>
      <c r="EW15" s="1"/>
      <c r="FA15" s="5"/>
      <c r="FB15" s="1"/>
      <c r="FC15" s="1"/>
      <c r="FG15" s="5"/>
      <c r="FH15" s="1"/>
      <c r="FI15" s="1"/>
      <c r="FM15" s="5"/>
      <c r="FN15" s="1"/>
      <c r="FO15" s="1"/>
      <c r="FS15" s="5"/>
      <c r="FT15" s="1"/>
      <c r="FU15" s="1"/>
      <c r="FY15" s="5"/>
      <c r="FZ15" s="1"/>
      <c r="GA15" s="1"/>
      <c r="GE15" s="5"/>
      <c r="GF15" s="1"/>
      <c r="GG15" s="1"/>
      <c r="GK15" s="5"/>
      <c r="GL15" s="1"/>
      <c r="GM15" s="1"/>
      <c r="GQ15" s="5"/>
      <c r="GR15" s="1"/>
      <c r="GS15" s="1"/>
      <c r="GW15" s="5"/>
      <c r="GX15" s="1"/>
      <c r="GY15" s="1"/>
      <c r="HC15" s="5"/>
      <c r="HD15" s="1"/>
      <c r="HE15" s="1"/>
      <c r="HI15" s="5"/>
      <c r="HJ15" s="1"/>
      <c r="HK15" s="1"/>
      <c r="HO15" s="5"/>
      <c r="HP15" s="1"/>
      <c r="HQ15" s="1"/>
      <c r="HU15" s="5"/>
      <c r="HV15" s="1"/>
      <c r="HW15" s="1"/>
      <c r="IA15" s="5"/>
      <c r="IB15" s="1"/>
      <c r="IC15" s="1"/>
      <c r="IG15" s="5"/>
      <c r="IH15" s="1"/>
      <c r="II15" s="1"/>
      <c r="IM15" s="5"/>
      <c r="IN15" s="1"/>
      <c r="IO15" s="1"/>
      <c r="IS15" s="5"/>
      <c r="IT15" s="1"/>
      <c r="IU15" s="1"/>
      <c r="IW15" s="2"/>
    </row>
    <row r="16" spans="1:257" s="4" customFormat="1" x14ac:dyDescent="0.25">
      <c r="A16" s="133"/>
      <c r="B16" s="150"/>
      <c r="C16" s="67"/>
      <c r="D16" s="67"/>
      <c r="E16" s="157"/>
      <c r="F16" s="134"/>
      <c r="G16" s="67"/>
      <c r="H16" s="133"/>
      <c r="I16" s="153"/>
      <c r="J16" s="150"/>
      <c r="K16" s="150"/>
      <c r="M16" s="5"/>
      <c r="N16" s="1"/>
      <c r="O16" s="1"/>
      <c r="S16" s="5"/>
      <c r="T16" s="1"/>
      <c r="U16" s="1"/>
      <c r="Y16" s="5"/>
      <c r="Z16" s="1"/>
      <c r="AA16" s="1"/>
      <c r="AE16" s="5"/>
      <c r="AF16" s="1"/>
      <c r="AG16" s="1"/>
      <c r="AK16" s="5"/>
      <c r="AL16" s="1"/>
      <c r="AM16" s="1"/>
      <c r="AQ16" s="5"/>
      <c r="AR16" s="1"/>
      <c r="AS16" s="1"/>
      <c r="AW16" s="5"/>
      <c r="AX16" s="1"/>
      <c r="AY16" s="1"/>
      <c r="BC16" s="5"/>
      <c r="BD16" s="1"/>
      <c r="BE16" s="1"/>
      <c r="BI16" s="5"/>
      <c r="BJ16" s="1"/>
      <c r="BK16" s="1"/>
      <c r="BO16" s="5"/>
      <c r="BP16" s="1"/>
      <c r="BQ16" s="1"/>
      <c r="BU16" s="5"/>
      <c r="BV16" s="1"/>
      <c r="BW16" s="1"/>
      <c r="CA16" s="5"/>
      <c r="CB16" s="1"/>
      <c r="CC16" s="1"/>
      <c r="CG16" s="5"/>
      <c r="CH16" s="1"/>
      <c r="CI16" s="1"/>
      <c r="CM16" s="5"/>
      <c r="CN16" s="1"/>
      <c r="CO16" s="1"/>
      <c r="CS16" s="5"/>
      <c r="CT16" s="1"/>
      <c r="CU16" s="1"/>
      <c r="CY16" s="5"/>
      <c r="CZ16" s="1"/>
      <c r="DA16" s="1"/>
      <c r="DE16" s="5"/>
      <c r="DF16" s="1"/>
      <c r="DG16" s="1"/>
      <c r="DK16" s="5"/>
      <c r="DL16" s="1"/>
      <c r="DM16" s="1"/>
      <c r="DQ16" s="5"/>
      <c r="DR16" s="1"/>
      <c r="DS16" s="1"/>
      <c r="DW16" s="5"/>
      <c r="DX16" s="1"/>
      <c r="DY16" s="1"/>
      <c r="EC16" s="5"/>
      <c r="ED16" s="1"/>
      <c r="EE16" s="1"/>
      <c r="EI16" s="5"/>
      <c r="EJ16" s="1"/>
      <c r="EK16" s="1"/>
      <c r="EO16" s="5"/>
      <c r="EP16" s="1"/>
      <c r="EQ16" s="1"/>
      <c r="EU16" s="5"/>
      <c r="EV16" s="1"/>
      <c r="EW16" s="1"/>
      <c r="FA16" s="5"/>
      <c r="FB16" s="1"/>
      <c r="FC16" s="1"/>
      <c r="FG16" s="5"/>
      <c r="FH16" s="1"/>
      <c r="FI16" s="1"/>
      <c r="FM16" s="5"/>
      <c r="FN16" s="1"/>
      <c r="FO16" s="1"/>
      <c r="FS16" s="5"/>
      <c r="FT16" s="1"/>
      <c r="FU16" s="1"/>
      <c r="FY16" s="5"/>
      <c r="FZ16" s="1"/>
      <c r="GA16" s="1"/>
      <c r="GE16" s="5"/>
      <c r="GF16" s="1"/>
      <c r="GG16" s="1"/>
      <c r="GK16" s="5"/>
      <c r="GL16" s="1"/>
      <c r="GM16" s="1"/>
      <c r="GQ16" s="5"/>
      <c r="GR16" s="1"/>
      <c r="GS16" s="1"/>
      <c r="GW16" s="5"/>
      <c r="GX16" s="1"/>
      <c r="GY16" s="1"/>
      <c r="HC16" s="5"/>
      <c r="HD16" s="1"/>
      <c r="HE16" s="1"/>
      <c r="HI16" s="5"/>
      <c r="HJ16" s="1"/>
      <c r="HK16" s="1"/>
      <c r="HO16" s="5"/>
      <c r="HP16" s="1"/>
      <c r="HQ16" s="1"/>
      <c r="HU16" s="5"/>
      <c r="HV16" s="1"/>
      <c r="HW16" s="1"/>
      <c r="IA16" s="5"/>
      <c r="IB16" s="1"/>
      <c r="IC16" s="1"/>
      <c r="IG16" s="5"/>
      <c r="IH16" s="1"/>
      <c r="II16" s="1"/>
      <c r="IM16" s="5"/>
      <c r="IN16" s="1"/>
      <c r="IO16" s="1"/>
      <c r="IS16" s="5"/>
      <c r="IT16" s="1"/>
      <c r="IU16" s="1"/>
      <c r="IW16" s="2"/>
    </row>
    <row r="17" spans="1:257" s="4" customFormat="1" x14ac:dyDescent="0.25">
      <c r="A17" s="150"/>
      <c r="B17" s="150"/>
      <c r="C17" s="137"/>
      <c r="D17" s="137"/>
      <c r="E17" s="137"/>
      <c r="F17" s="137"/>
      <c r="G17" s="137"/>
      <c r="H17" s="137"/>
      <c r="I17" s="137"/>
      <c r="J17" s="137"/>
      <c r="K17" s="150"/>
      <c r="M17" s="5"/>
      <c r="N17" s="1"/>
      <c r="O17" s="1"/>
      <c r="S17" s="5"/>
      <c r="T17" s="1"/>
      <c r="U17" s="1"/>
      <c r="Y17" s="5"/>
      <c r="Z17" s="1"/>
      <c r="AA17" s="1"/>
      <c r="AE17" s="5"/>
      <c r="AF17" s="1"/>
      <c r="AG17" s="1"/>
      <c r="AK17" s="5"/>
      <c r="AL17" s="1"/>
      <c r="AM17" s="1"/>
      <c r="AQ17" s="5"/>
      <c r="AR17" s="1"/>
      <c r="AS17" s="1"/>
      <c r="AW17" s="5"/>
      <c r="AX17" s="1"/>
      <c r="AY17" s="1"/>
      <c r="BC17" s="5"/>
      <c r="BD17" s="1"/>
      <c r="BE17" s="1"/>
      <c r="BI17" s="5"/>
      <c r="BJ17" s="1"/>
      <c r="BK17" s="1"/>
      <c r="BO17" s="5"/>
      <c r="BP17" s="1"/>
      <c r="BQ17" s="1"/>
      <c r="BU17" s="5"/>
      <c r="BV17" s="1"/>
      <c r="BW17" s="1"/>
      <c r="CA17" s="5"/>
      <c r="CB17" s="1"/>
      <c r="CC17" s="1"/>
      <c r="CG17" s="5"/>
      <c r="CH17" s="1"/>
      <c r="CI17" s="1"/>
      <c r="CM17" s="5"/>
      <c r="CN17" s="1"/>
      <c r="CO17" s="1"/>
      <c r="CS17" s="5"/>
      <c r="CT17" s="1"/>
      <c r="CU17" s="1"/>
      <c r="CY17" s="5"/>
      <c r="CZ17" s="1"/>
      <c r="DA17" s="1"/>
      <c r="DE17" s="5"/>
      <c r="DF17" s="1"/>
      <c r="DG17" s="1"/>
      <c r="DK17" s="5"/>
      <c r="DL17" s="1"/>
      <c r="DM17" s="1"/>
      <c r="DQ17" s="5"/>
      <c r="DR17" s="1"/>
      <c r="DS17" s="1"/>
      <c r="DW17" s="5"/>
      <c r="DX17" s="1"/>
      <c r="DY17" s="1"/>
      <c r="EC17" s="5"/>
      <c r="ED17" s="1"/>
      <c r="EE17" s="1"/>
      <c r="EI17" s="5"/>
      <c r="EJ17" s="1"/>
      <c r="EK17" s="1"/>
      <c r="EO17" s="5"/>
      <c r="EP17" s="1"/>
      <c r="EQ17" s="1"/>
      <c r="EU17" s="5"/>
      <c r="EV17" s="1"/>
      <c r="EW17" s="1"/>
      <c r="FA17" s="5"/>
      <c r="FB17" s="1"/>
      <c r="FC17" s="1"/>
      <c r="FG17" s="5"/>
      <c r="FH17" s="1"/>
      <c r="FI17" s="1"/>
      <c r="FM17" s="5"/>
      <c r="FN17" s="1"/>
      <c r="FO17" s="1"/>
      <c r="FS17" s="5"/>
      <c r="FT17" s="1"/>
      <c r="FU17" s="1"/>
      <c r="FY17" s="5"/>
      <c r="FZ17" s="1"/>
      <c r="GA17" s="1"/>
      <c r="GE17" s="5"/>
      <c r="GF17" s="1"/>
      <c r="GG17" s="1"/>
      <c r="GK17" s="5"/>
      <c r="GL17" s="1"/>
      <c r="GM17" s="1"/>
      <c r="GQ17" s="5"/>
      <c r="GR17" s="1"/>
      <c r="GS17" s="1"/>
      <c r="GW17" s="5"/>
      <c r="GX17" s="1"/>
      <c r="GY17" s="1"/>
      <c r="HC17" s="5"/>
      <c r="HD17" s="1"/>
      <c r="HE17" s="1"/>
      <c r="HI17" s="5"/>
      <c r="HJ17" s="1"/>
      <c r="HK17" s="1"/>
      <c r="HO17" s="5"/>
      <c r="HP17" s="1"/>
      <c r="HQ17" s="1"/>
      <c r="HU17" s="5"/>
      <c r="HV17" s="1"/>
      <c r="HW17" s="1"/>
      <c r="IA17" s="5"/>
      <c r="IB17" s="1"/>
      <c r="IC17" s="1"/>
      <c r="IG17" s="5"/>
      <c r="IH17" s="1"/>
      <c r="II17" s="1"/>
      <c r="IM17" s="5"/>
      <c r="IN17" s="1"/>
      <c r="IO17" s="1"/>
      <c r="IS17" s="5"/>
      <c r="IT17" s="1"/>
      <c r="IU17" s="1"/>
      <c r="IW17" s="2"/>
    </row>
    <row r="18" spans="1:257" ht="13.8" thickBot="1" x14ac:dyDescent="0.3">
      <c r="A18" s="18"/>
      <c r="B18" s="18"/>
      <c r="C18" s="158"/>
      <c r="D18" s="159"/>
      <c r="E18" s="159"/>
      <c r="F18" s="159"/>
      <c r="G18" s="160"/>
      <c r="H18" s="161"/>
      <c r="I18" s="162"/>
      <c r="J18" s="163"/>
      <c r="K18" s="18"/>
    </row>
    <row r="19" spans="1:257" x14ac:dyDescent="0.25">
      <c r="A19" s="196" t="s">
        <v>87</v>
      </c>
      <c r="B19" s="93"/>
      <c r="C19" s="61"/>
      <c r="D19" s="61"/>
      <c r="E19" s="94"/>
      <c r="F19" s="51"/>
      <c r="G19" s="61"/>
      <c r="H19" s="96"/>
      <c r="I19" s="61"/>
      <c r="J19" s="97"/>
      <c r="K19" s="61"/>
    </row>
    <row r="20" spans="1:257" x14ac:dyDescent="0.25">
      <c r="A20" s="51"/>
      <c r="B20" s="61"/>
      <c r="C20" s="55"/>
      <c r="D20" s="55"/>
      <c r="E20" s="55"/>
      <c r="F20" s="51"/>
      <c r="G20" s="98"/>
      <c r="H20" s="55"/>
      <c r="I20" s="61"/>
      <c r="J20" s="51"/>
      <c r="K20" s="61"/>
    </row>
    <row r="21" spans="1:257" x14ac:dyDescent="0.25">
      <c r="A21" s="51"/>
      <c r="B21" s="56" t="s">
        <v>87</v>
      </c>
      <c r="C21" s="164"/>
      <c r="D21" s="51"/>
      <c r="E21" s="120" t="s">
        <v>89</v>
      </c>
      <c r="F21" s="165"/>
      <c r="G21" s="166"/>
      <c r="H21" s="120" t="s">
        <v>96</v>
      </c>
      <c r="I21" s="61"/>
      <c r="J21" s="51"/>
      <c r="K21" s="61"/>
    </row>
    <row r="22" spans="1:257" x14ac:dyDescent="0.25">
      <c r="A22" s="51"/>
      <c r="B22" s="175">
        <v>3</v>
      </c>
      <c r="C22" s="56" t="s">
        <v>88</v>
      </c>
      <c r="D22" s="100"/>
      <c r="E22" s="186">
        <f>((Calculs!I18/Calculs!H18)*112)</f>
        <v>99.68</v>
      </c>
      <c r="F22" s="120" t="s">
        <v>64</v>
      </c>
      <c r="G22" s="58"/>
      <c r="H22" s="167">
        <f>(J22*100)/((B22*1000)/120)</f>
        <v>43.496727272727277</v>
      </c>
      <c r="I22" s="56" t="s">
        <v>90</v>
      </c>
      <c r="J22" s="99">
        <f>(E22*Calculs!H18)/110</f>
        <v>10.874181818181819</v>
      </c>
      <c r="K22" s="56" t="s">
        <v>97</v>
      </c>
    </row>
    <row r="23" spans="1:257" x14ac:dyDescent="0.25">
      <c r="A23" s="51"/>
      <c r="B23" s="51"/>
      <c r="C23" s="55"/>
      <c r="D23" s="55"/>
      <c r="E23" s="55"/>
      <c r="F23" s="55"/>
      <c r="G23" s="55"/>
      <c r="H23" s="55"/>
      <c r="I23" s="61"/>
      <c r="J23" s="98"/>
      <c r="K23" s="61"/>
    </row>
    <row r="24" spans="1:257" x14ac:dyDescent="0.25">
      <c r="A24" s="51"/>
      <c r="B24" s="51"/>
      <c r="C24" s="51"/>
      <c r="D24" s="168"/>
      <c r="E24" s="102"/>
      <c r="F24" s="102"/>
      <c r="G24" s="51"/>
      <c r="H24" s="93" t="s">
        <v>110</v>
      </c>
      <c r="I24" s="189"/>
      <c r="J24" s="63">
        <f>SUM(E26:E37)*4</f>
        <v>0</v>
      </c>
      <c r="K24" s="56" t="s">
        <v>104</v>
      </c>
    </row>
    <row r="25" spans="1:257" x14ac:dyDescent="0.25">
      <c r="A25" s="51"/>
      <c r="B25" s="93" t="s">
        <v>85</v>
      </c>
      <c r="C25" s="93" t="s">
        <v>86</v>
      </c>
      <c r="D25" s="67"/>
      <c r="E25" s="169" t="s">
        <v>91</v>
      </c>
      <c r="F25" s="67"/>
      <c r="G25" s="51"/>
      <c r="H25" s="93"/>
      <c r="I25" s="189"/>
      <c r="J25" s="170"/>
      <c r="K25" s="170"/>
    </row>
    <row r="26" spans="1:257" x14ac:dyDescent="0.25">
      <c r="A26" s="51"/>
      <c r="B26" s="120" t="s">
        <v>34</v>
      </c>
      <c r="C26" s="121">
        <f>Calculs!K27</f>
        <v>0</v>
      </c>
      <c r="D26" s="151"/>
      <c r="E26" s="63">
        <f>((C26/4)*1000)/(E22*Calculs!H18)*2</f>
        <v>0</v>
      </c>
      <c r="F26" s="51"/>
      <c r="G26" s="93"/>
      <c r="H26" s="93" t="s">
        <v>113</v>
      </c>
      <c r="I26" s="189"/>
      <c r="J26" s="187">
        <v>0.7</v>
      </c>
      <c r="K26" s="56" t="s">
        <v>118</v>
      </c>
    </row>
    <row r="27" spans="1:257" x14ac:dyDescent="0.25">
      <c r="A27" s="51"/>
      <c r="B27" s="120" t="s">
        <v>35</v>
      </c>
      <c r="C27" s="121">
        <f>Calculs!K28</f>
        <v>0</v>
      </c>
      <c r="D27" s="151"/>
      <c r="E27" s="63">
        <f>((C27/4)*1000)/(E22*Calculs!H18)*2</f>
        <v>0</v>
      </c>
      <c r="F27" s="170"/>
      <c r="G27" s="93"/>
      <c r="H27" s="93"/>
      <c r="I27" s="189"/>
      <c r="J27" s="188"/>
      <c r="K27" s="170"/>
    </row>
    <row r="28" spans="1:257" x14ac:dyDescent="0.25">
      <c r="A28" s="51"/>
      <c r="B28" s="120" t="s">
        <v>15</v>
      </c>
      <c r="C28" s="121">
        <f>Calculs!K29</f>
        <v>0</v>
      </c>
      <c r="D28" s="151"/>
      <c r="E28" s="63">
        <f>((C28/4)*1000)/(E22*Calculs!H18)*2</f>
        <v>0</v>
      </c>
      <c r="F28" s="170"/>
      <c r="G28" s="93"/>
      <c r="H28" s="93" t="s">
        <v>114</v>
      </c>
      <c r="I28" s="189"/>
      <c r="J28" s="63">
        <f>J24*J26</f>
        <v>0</v>
      </c>
      <c r="K28" s="56" t="s">
        <v>111</v>
      </c>
    </row>
    <row r="29" spans="1:257" x14ac:dyDescent="0.25">
      <c r="A29" s="51"/>
      <c r="B29" s="120" t="s">
        <v>16</v>
      </c>
      <c r="C29" s="121">
        <f>Calculs!K30</f>
        <v>0</v>
      </c>
      <c r="D29" s="151"/>
      <c r="E29" s="63">
        <f>((C29/4)*1000)/(E22*Calculs!H18)*2</f>
        <v>0</v>
      </c>
      <c r="F29" s="170"/>
      <c r="G29" s="93"/>
      <c r="H29" s="93"/>
      <c r="I29" s="189"/>
      <c r="J29" s="170"/>
      <c r="K29" s="170"/>
    </row>
    <row r="30" spans="1:257" x14ac:dyDescent="0.25">
      <c r="A30" s="51"/>
      <c r="B30" s="124" t="s">
        <v>17</v>
      </c>
      <c r="C30" s="121">
        <f>Calculs!K31</f>
        <v>0</v>
      </c>
      <c r="D30" s="151"/>
      <c r="E30" s="63">
        <f>((C30/4)*1000)/(E22*Calculs!H18)*2</f>
        <v>0</v>
      </c>
      <c r="F30" s="170"/>
      <c r="G30" s="93"/>
      <c r="H30" s="93" t="s">
        <v>115</v>
      </c>
      <c r="I30" s="189"/>
      <c r="J30" s="187">
        <v>1.2</v>
      </c>
      <c r="K30" s="56" t="s">
        <v>117</v>
      </c>
    </row>
    <row r="31" spans="1:257" x14ac:dyDescent="0.25">
      <c r="A31" s="51"/>
      <c r="B31" s="125" t="s">
        <v>18</v>
      </c>
      <c r="C31" s="121">
        <f>Calculs!K32</f>
        <v>0</v>
      </c>
      <c r="D31" s="151"/>
      <c r="E31" s="63">
        <f>((C31/4)*1000)/(E22*Calculs!H18)*2</f>
        <v>0</v>
      </c>
      <c r="F31" s="170"/>
      <c r="G31" s="93"/>
      <c r="H31" s="93"/>
      <c r="I31" s="189"/>
      <c r="J31" s="170"/>
      <c r="K31" s="170"/>
    </row>
    <row r="32" spans="1:257" x14ac:dyDescent="0.25">
      <c r="A32" s="51"/>
      <c r="B32" s="120" t="s">
        <v>19</v>
      </c>
      <c r="C32" s="121">
        <f>Calculs!K33</f>
        <v>0</v>
      </c>
      <c r="D32" s="151"/>
      <c r="E32" s="63">
        <f>((C32/4)*1000)/(E22*Calculs!H18)*2</f>
        <v>0</v>
      </c>
      <c r="F32" s="170"/>
      <c r="G32" s="93"/>
      <c r="H32" s="93"/>
      <c r="I32" s="189"/>
      <c r="J32" s="188"/>
      <c r="K32" s="56"/>
    </row>
    <row r="33" spans="1:11" x14ac:dyDescent="0.25">
      <c r="A33" s="51"/>
      <c r="B33" s="120" t="s">
        <v>20</v>
      </c>
      <c r="C33" s="121">
        <f>Calculs!K34</f>
        <v>0</v>
      </c>
      <c r="D33" s="151"/>
      <c r="E33" s="63">
        <f>((C33/4)*1000)/(E22*Calculs!H18)*2</f>
        <v>0</v>
      </c>
      <c r="F33" s="170"/>
      <c r="G33" s="51"/>
      <c r="H33" s="93"/>
      <c r="I33" s="200" t="s">
        <v>128</v>
      </c>
      <c r="J33" s="199"/>
      <c r="K33" s="56"/>
    </row>
    <row r="34" spans="1:11" x14ac:dyDescent="0.25">
      <c r="A34" s="172"/>
      <c r="B34" s="126" t="s">
        <v>53</v>
      </c>
      <c r="C34" s="121">
        <f>Calculs!K35</f>
        <v>0</v>
      </c>
      <c r="D34" s="151"/>
      <c r="E34" s="63">
        <f>((C34/4)*1000)/(E22*Calculs!H18)*2</f>
        <v>0</v>
      </c>
      <c r="F34" s="170"/>
      <c r="G34" s="51"/>
      <c r="H34" s="93" t="s">
        <v>116</v>
      </c>
      <c r="I34" s="171"/>
      <c r="J34" s="190">
        <f>J28*J30</f>
        <v>0</v>
      </c>
      <c r="K34" s="56" t="s">
        <v>112</v>
      </c>
    </row>
    <row r="35" spans="1:11" x14ac:dyDescent="0.25">
      <c r="A35" s="173"/>
      <c r="B35" s="120" t="s">
        <v>31</v>
      </c>
      <c r="C35" s="121">
        <f>Calculs!K36</f>
        <v>0</v>
      </c>
      <c r="D35" s="151"/>
      <c r="E35" s="63">
        <f>((C35/4)*1000)/(E22*Calculs!H18)*2</f>
        <v>0</v>
      </c>
      <c r="F35" s="170"/>
      <c r="G35" s="51"/>
      <c r="H35" s="93"/>
      <c r="I35" s="171"/>
      <c r="J35" s="199"/>
      <c r="K35" s="56"/>
    </row>
    <row r="36" spans="1:11" x14ac:dyDescent="0.25">
      <c r="A36" s="172"/>
      <c r="B36" s="120" t="s">
        <v>32</v>
      </c>
      <c r="C36" s="121">
        <f>Calculs!K37</f>
        <v>0</v>
      </c>
      <c r="D36" s="151"/>
      <c r="E36" s="63">
        <f>((C36/4)*1000)/(E22*Calculs!H18)*2</f>
        <v>0</v>
      </c>
      <c r="F36" s="170"/>
      <c r="G36" s="51"/>
      <c r="H36" s="192"/>
      <c r="I36" s="151" t="s">
        <v>129</v>
      </c>
      <c r="J36" s="193"/>
      <c r="K36" s="193"/>
    </row>
    <row r="37" spans="1:11" x14ac:dyDescent="0.25">
      <c r="A37" s="172"/>
      <c r="B37" s="120" t="s">
        <v>54</v>
      </c>
      <c r="C37" s="121">
        <f>Calculs!K38</f>
        <v>0</v>
      </c>
      <c r="D37" s="151"/>
      <c r="E37" s="63">
        <f>((C37/4)*1000)/(E22*Calculs!H18)*2</f>
        <v>0</v>
      </c>
      <c r="F37" s="170"/>
      <c r="G37" s="51"/>
      <c r="H37" s="93" t="s">
        <v>116</v>
      </c>
      <c r="I37" s="171"/>
      <c r="J37" s="190">
        <f>J28*J30/2</f>
        <v>0</v>
      </c>
      <c r="K37" s="56" t="s">
        <v>112</v>
      </c>
    </row>
    <row r="38" spans="1:11" x14ac:dyDescent="0.25">
      <c r="A38" s="172"/>
      <c r="B38" s="51"/>
      <c r="C38" s="51"/>
      <c r="D38" s="51"/>
      <c r="E38" s="51"/>
      <c r="F38" s="51"/>
      <c r="G38" s="170"/>
      <c r="H38" s="170"/>
      <c r="I38" s="171"/>
      <c r="J38" s="170"/>
      <c r="K38" s="170"/>
    </row>
    <row r="39" spans="1:11" x14ac:dyDescent="0.25">
      <c r="A39" s="172"/>
      <c r="B39" s="67"/>
      <c r="C39" s="170"/>
      <c r="D39" s="170"/>
      <c r="E39" s="170"/>
      <c r="F39" s="170"/>
      <c r="G39" s="170"/>
      <c r="H39" s="170"/>
      <c r="I39" s="174"/>
      <c r="J39" s="67"/>
      <c r="K39" s="67"/>
    </row>
    <row r="40" spans="1:11" x14ac:dyDescent="0.25">
      <c r="A40" s="172"/>
      <c r="B40" s="170"/>
      <c r="C40" s="170"/>
      <c r="D40" s="170"/>
      <c r="E40" s="170"/>
      <c r="F40" s="170"/>
      <c r="G40" s="170"/>
      <c r="H40" s="170"/>
      <c r="I40" s="171"/>
      <c r="J40" s="170"/>
      <c r="K40" s="170"/>
    </row>
    <row r="41" spans="1:11" x14ac:dyDescent="0.25">
      <c r="A41" s="172"/>
      <c r="B41" s="170"/>
      <c r="C41" s="170"/>
      <c r="D41" s="170"/>
      <c r="E41" s="170"/>
      <c r="F41" s="170"/>
      <c r="G41" s="170"/>
      <c r="H41" s="170"/>
      <c r="I41" s="171"/>
      <c r="J41" s="170"/>
      <c r="K41" s="170"/>
    </row>
    <row r="42" spans="1:11" x14ac:dyDescent="0.25">
      <c r="A42" s="67"/>
      <c r="B42" s="67"/>
      <c r="C42" s="67"/>
      <c r="D42" s="67"/>
      <c r="E42" s="67"/>
      <c r="F42" s="67"/>
      <c r="G42" s="67"/>
      <c r="H42" s="67"/>
      <c r="I42" s="67"/>
      <c r="J42" s="67"/>
      <c r="K42" s="67"/>
    </row>
    <row r="43" spans="1:11" x14ac:dyDescent="0.25">
      <c r="A43" s="67"/>
      <c r="B43" s="67"/>
      <c r="C43" s="67"/>
      <c r="D43" s="67"/>
      <c r="E43" s="67"/>
      <c r="F43" s="67"/>
      <c r="G43" s="67"/>
      <c r="H43" s="67"/>
      <c r="I43" s="67"/>
      <c r="J43" s="67"/>
      <c r="K43" s="67"/>
    </row>
    <row r="44" spans="1:11" x14ac:dyDescent="0.25">
      <c r="A44" s="51"/>
      <c r="B44" s="51"/>
      <c r="C44" s="51"/>
      <c r="D44" s="51"/>
      <c r="E44" s="51"/>
      <c r="F44" s="51"/>
      <c r="G44" s="51"/>
      <c r="H44" s="51"/>
      <c r="I44" s="51"/>
      <c r="J44" s="51"/>
      <c r="K44" s="51"/>
    </row>
    <row r="45" spans="1:11" x14ac:dyDescent="0.25">
      <c r="A45" s="51"/>
      <c r="B45" s="51"/>
      <c r="C45" s="51"/>
      <c r="D45" s="51"/>
      <c r="E45" s="51"/>
      <c r="F45" s="51"/>
      <c r="G45" s="51"/>
      <c r="H45" s="51"/>
      <c r="I45" s="51"/>
      <c r="J45" s="51"/>
      <c r="K45" s="51"/>
    </row>
  </sheetData>
  <sheetProtection algorithmName="SHA-512" hashValue="yemdCV68QKlWMaE3hbYMn+iJ23iPrJTCKjqJKdmFda1PZDQhR3AEGoMq0p71SksEKDH1YV+S5Ir/1d2kSzptoQ==" saltValue="Yud1/7C5hG6t1WKt+6V8OA==" spinCount="100000" sheet="1" objects="1" scenarios="1"/>
  <protectedRanges>
    <protectedRange sqref="B22 J26 J30" name="Plage1"/>
  </protectedRanges>
  <pageMargins left="0.78740157480314965" right="0.78740157480314965" top="0.78740157480314965" bottom="1.0236220472440944" header="0.78740157480314965" footer="0.78740157480314965"/>
  <pageSetup orientation="portrait" useFirstPageNumber="1" horizontalDpi="300" verticalDpi="300" r:id="rId1"/>
  <headerFooter alignWithMargins="0">
    <oddHeader>&amp;C&amp;A</oddHeader>
    <oddFoote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from>
                    <xdr:col>8</xdr:col>
                    <xdr:colOff>327660</xdr:colOff>
                    <xdr:row>7</xdr:row>
                    <xdr:rowOff>7620</xdr:rowOff>
                  </from>
                  <to>
                    <xdr:col>9</xdr:col>
                    <xdr:colOff>137160</xdr:colOff>
                    <xdr:row>8</xdr:row>
                    <xdr:rowOff>53340</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8</xdr:col>
                    <xdr:colOff>327660</xdr:colOff>
                    <xdr:row>5</xdr:row>
                    <xdr:rowOff>60960</xdr:rowOff>
                  </from>
                  <to>
                    <xdr:col>9</xdr:col>
                    <xdr:colOff>137160</xdr:colOff>
                    <xdr:row>6</xdr:row>
                    <xdr:rowOff>106680</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from>
                    <xdr:col>8</xdr:col>
                    <xdr:colOff>327660</xdr:colOff>
                    <xdr:row>3</xdr:row>
                    <xdr:rowOff>106680</xdr:rowOff>
                  </from>
                  <to>
                    <xdr:col>9</xdr:col>
                    <xdr:colOff>137160</xdr:colOff>
                    <xdr:row>5</xdr:row>
                    <xdr:rowOff>22860</xdr:rowOff>
                  </to>
                </anchor>
              </controlPr>
            </control>
          </mc:Choice>
        </mc:AlternateContent>
        <mc:AlternateContent xmlns:mc="http://schemas.openxmlformats.org/markup-compatibility/2006">
          <mc:Choice Requires="x14">
            <control shapeId="5127" r:id="rId7" name="Check Box 7">
              <controlPr defaultSize="0" autoFill="0" autoLine="0" autoPict="0">
                <anchor moveWithCells="1">
                  <from>
                    <xdr:col>8</xdr:col>
                    <xdr:colOff>327660</xdr:colOff>
                    <xdr:row>8</xdr:row>
                    <xdr:rowOff>83820</xdr:rowOff>
                  </from>
                  <to>
                    <xdr:col>9</xdr:col>
                    <xdr:colOff>137160</xdr:colOff>
                    <xdr:row>10</xdr:row>
                    <xdr:rowOff>0</xdr:rowOff>
                  </to>
                </anchor>
              </controlPr>
            </control>
          </mc:Choice>
        </mc:AlternateContent>
        <mc:AlternateContent xmlns:mc="http://schemas.openxmlformats.org/markup-compatibility/2006">
          <mc:Choice Requires="x14">
            <control shapeId="5129" r:id="rId8" name="Check Box 9">
              <controlPr defaultSize="0" autoFill="0" autoLine="0" autoPict="0">
                <anchor moveWithCells="1">
                  <from>
                    <xdr:col>8</xdr:col>
                    <xdr:colOff>327660</xdr:colOff>
                    <xdr:row>10</xdr:row>
                    <xdr:rowOff>30480</xdr:rowOff>
                  </from>
                  <to>
                    <xdr:col>9</xdr:col>
                    <xdr:colOff>137160</xdr:colOff>
                    <xdr:row>11</xdr:row>
                    <xdr:rowOff>76200</xdr:rowOff>
                  </to>
                </anchor>
              </controlPr>
            </control>
          </mc:Choice>
        </mc:AlternateContent>
        <mc:AlternateContent xmlns:mc="http://schemas.openxmlformats.org/markup-compatibility/2006">
          <mc:Choice Requires="x14">
            <control shapeId="5130" r:id="rId9" name="Check Box 10">
              <controlPr defaultSize="0" autoFill="0" autoLine="0" autoPict="0">
                <anchor moveWithCells="1">
                  <from>
                    <xdr:col>8</xdr:col>
                    <xdr:colOff>327660</xdr:colOff>
                    <xdr:row>11</xdr:row>
                    <xdr:rowOff>106680</xdr:rowOff>
                  </from>
                  <to>
                    <xdr:col>9</xdr:col>
                    <xdr:colOff>137160</xdr:colOff>
                    <xdr:row>13</xdr:row>
                    <xdr:rowOff>22860</xdr:rowOff>
                  </to>
                </anchor>
              </controlPr>
            </control>
          </mc:Choice>
        </mc:AlternateContent>
        <mc:AlternateContent xmlns:mc="http://schemas.openxmlformats.org/markup-compatibility/2006">
          <mc:Choice Requires="x14">
            <control shapeId="5131" r:id="rId10" name="Check Box 11">
              <controlPr defaultSize="0" autoFill="0" autoLine="0" autoPict="0">
                <anchor moveWithCells="1">
                  <from>
                    <xdr:col>8</xdr:col>
                    <xdr:colOff>327660</xdr:colOff>
                    <xdr:row>13</xdr:row>
                    <xdr:rowOff>53340</xdr:rowOff>
                  </from>
                  <to>
                    <xdr:col>9</xdr:col>
                    <xdr:colOff>137160</xdr:colOff>
                    <xdr:row>14</xdr:row>
                    <xdr:rowOff>99060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0E007-1458-41FE-A089-E2FCB644EB60}">
  <sheetPr>
    <pageSetUpPr fitToPage="1"/>
  </sheetPr>
  <dimension ref="A1:JN157"/>
  <sheetViews>
    <sheetView showGridLines="0" showRowColHeaders="0" showRuler="0" showWhiteSpace="0" topLeftCell="B1" zoomScale="120" zoomScaleNormal="120" zoomScaleSheetLayoutView="200" workbookViewId="0">
      <selection activeCell="L2" sqref="L2"/>
    </sheetView>
  </sheetViews>
  <sheetFormatPr baseColWidth="10" defaultColWidth="0" defaultRowHeight="13.2" x14ac:dyDescent="0.25"/>
  <cols>
    <col min="1" max="1" width="2.6640625" style="2" hidden="1" customWidth="1"/>
    <col min="2" max="2" width="26.109375" style="2" customWidth="1"/>
    <col min="3" max="7" width="8.109375" style="2" customWidth="1"/>
    <col min="8" max="8" width="3.6640625" style="2" customWidth="1"/>
    <col min="9" max="9" width="8.5546875" style="2" customWidth="1"/>
    <col min="10" max="10" width="9.6640625" style="2" customWidth="1"/>
    <col min="11" max="11" width="8.109375" style="2" customWidth="1"/>
    <col min="12" max="33" width="5.88671875" style="2" customWidth="1"/>
    <col min="34" max="16384" width="0" style="2" hidden="1"/>
  </cols>
  <sheetData>
    <row r="1" spans="1:274" s="26" customFormat="1" ht="64.5" customHeight="1" x14ac:dyDescent="0.4">
      <c r="A1" s="2"/>
      <c r="B1" s="45"/>
      <c r="C1" s="45"/>
      <c r="D1" s="45"/>
      <c r="E1" s="45"/>
      <c r="F1" s="45"/>
      <c r="G1" s="45"/>
      <c r="H1" s="45"/>
      <c r="I1" s="45"/>
      <c r="J1" s="45"/>
      <c r="K1" s="203"/>
      <c r="L1" s="204"/>
      <c r="M1" s="204"/>
      <c r="N1" s="204"/>
      <c r="O1" s="204"/>
      <c r="P1" s="204"/>
      <c r="Q1" s="204"/>
      <c r="R1" s="177"/>
      <c r="S1" s="82"/>
      <c r="T1" s="82"/>
      <c r="U1" s="82"/>
      <c r="V1" s="82"/>
      <c r="W1" s="82"/>
      <c r="X1" s="82"/>
      <c r="Y1" s="82"/>
      <c r="Z1" s="82"/>
      <c r="AA1" s="82"/>
      <c r="AB1" s="82"/>
      <c r="AC1" s="82"/>
      <c r="AD1" s="82"/>
      <c r="AE1" s="82"/>
      <c r="AF1" s="82"/>
      <c r="AG1" s="82"/>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c r="IW1" s="27"/>
      <c r="IX1" s="27"/>
      <c r="IY1" s="27"/>
      <c r="IZ1" s="27"/>
      <c r="JA1" s="27"/>
      <c r="JB1" s="27"/>
      <c r="JC1" s="27"/>
      <c r="JD1" s="27"/>
      <c r="JE1" s="27"/>
      <c r="JF1" s="27"/>
      <c r="JG1" s="27"/>
      <c r="JH1" s="27"/>
      <c r="JI1" s="27"/>
      <c r="JJ1" s="27"/>
      <c r="JK1" s="27"/>
      <c r="JL1" s="27"/>
      <c r="JM1" s="27"/>
      <c r="JN1" s="27"/>
    </row>
    <row r="2" spans="1:274" s="26" customFormat="1" ht="13.5" customHeight="1" x14ac:dyDescent="0.4">
      <c r="A2" s="2"/>
      <c r="B2" s="45"/>
      <c r="C2" s="45"/>
      <c r="D2" s="45"/>
      <c r="E2" s="45"/>
      <c r="F2" s="45"/>
      <c r="G2" s="45"/>
      <c r="H2" s="45"/>
      <c r="I2" s="45"/>
      <c r="J2" s="45"/>
      <c r="K2" s="176"/>
      <c r="L2" s="84"/>
      <c r="M2" s="85"/>
      <c r="N2" s="85"/>
      <c r="O2" s="85"/>
      <c r="P2" s="85"/>
      <c r="Q2" s="85"/>
      <c r="R2" s="85"/>
      <c r="S2" s="85"/>
      <c r="T2" s="85"/>
      <c r="U2" s="85"/>
      <c r="V2" s="85"/>
      <c r="W2" s="85"/>
      <c r="X2" s="85"/>
      <c r="Y2" s="82"/>
      <c r="Z2" s="82"/>
      <c r="AA2" s="82"/>
      <c r="AB2" s="82"/>
      <c r="AC2" s="82"/>
      <c r="AD2" s="82"/>
      <c r="AE2" s="82"/>
      <c r="AF2" s="82"/>
      <c r="AG2" s="82"/>
      <c r="AH2" s="39" t="s">
        <v>32</v>
      </c>
      <c r="AI2" s="40" t="s">
        <v>33</v>
      </c>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row>
    <row r="3" spans="1:274" s="26" customFormat="1" ht="12.75" customHeight="1" x14ac:dyDescent="0.3">
      <c r="A3" s="2"/>
      <c r="B3" s="212"/>
      <c r="C3" s="212"/>
      <c r="D3" s="212"/>
      <c r="E3" s="212"/>
      <c r="F3" s="212"/>
      <c r="G3" s="212"/>
      <c r="H3" s="212"/>
      <c r="I3" s="212"/>
      <c r="J3" s="212"/>
      <c r="K3" s="84"/>
      <c r="L3" s="84"/>
      <c r="M3" s="85"/>
      <c r="N3" s="85"/>
      <c r="O3" s="85"/>
      <c r="P3" s="85"/>
      <c r="Q3" s="85"/>
      <c r="R3" s="85"/>
      <c r="S3" s="85"/>
      <c r="T3" s="85"/>
      <c r="U3" s="85"/>
      <c r="V3" s="85"/>
      <c r="W3" s="85"/>
      <c r="X3" s="85"/>
      <c r="Y3" s="82"/>
      <c r="Z3" s="82"/>
      <c r="AA3" s="82"/>
      <c r="AB3" s="82"/>
      <c r="AC3" s="82"/>
      <c r="AD3" s="82"/>
      <c r="AE3" s="82"/>
      <c r="AF3" s="82"/>
      <c r="AG3" s="82"/>
      <c r="AH3" s="38"/>
      <c r="AI3" s="41"/>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c r="IW3" s="27"/>
      <c r="IX3" s="27"/>
      <c r="IY3" s="27"/>
      <c r="IZ3" s="27"/>
      <c r="JA3" s="27"/>
      <c r="JB3" s="27"/>
      <c r="JC3" s="27"/>
      <c r="JD3" s="27"/>
      <c r="JE3" s="27"/>
      <c r="JF3" s="27"/>
      <c r="JG3" s="27"/>
      <c r="JH3" s="27"/>
      <c r="JI3" s="27"/>
      <c r="JJ3" s="27"/>
      <c r="JK3" s="27"/>
      <c r="JL3" s="27"/>
      <c r="JM3" s="27"/>
      <c r="JN3" s="27"/>
    </row>
    <row r="4" spans="1:274" s="26" customFormat="1" ht="15.6" x14ac:dyDescent="0.3">
      <c r="A4" s="2"/>
      <c r="B4" s="212"/>
      <c r="C4" s="212"/>
      <c r="D4" s="212"/>
      <c r="E4" s="212"/>
      <c r="F4" s="212"/>
      <c r="G4" s="212"/>
      <c r="H4" s="212"/>
      <c r="I4" s="212"/>
      <c r="J4" s="212"/>
      <c r="K4" s="82"/>
      <c r="L4" s="84"/>
      <c r="M4" s="85"/>
      <c r="N4" s="86"/>
      <c r="O4" s="87"/>
      <c r="P4" s="87"/>
      <c r="Q4" s="85"/>
      <c r="R4" s="85"/>
      <c r="S4" s="85"/>
      <c r="T4" s="86"/>
      <c r="U4" s="87"/>
      <c r="V4" s="87"/>
      <c r="W4" s="85"/>
      <c r="X4" s="85"/>
      <c r="Y4" s="82"/>
      <c r="Z4" s="82"/>
      <c r="AA4" s="82"/>
      <c r="AB4" s="82"/>
      <c r="AC4" s="82"/>
      <c r="AD4" s="82"/>
      <c r="AE4" s="82"/>
      <c r="AF4" s="82"/>
      <c r="AG4" s="82"/>
      <c r="AH4" s="38" t="b">
        <v>1</v>
      </c>
      <c r="AI4" s="41" t="b">
        <v>0</v>
      </c>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c r="IW4" s="27"/>
      <c r="IX4" s="27"/>
      <c r="IY4" s="27"/>
      <c r="IZ4" s="27"/>
      <c r="JA4" s="27"/>
      <c r="JB4" s="27"/>
      <c r="JC4" s="27"/>
      <c r="JD4" s="27"/>
      <c r="JE4" s="27"/>
      <c r="JF4" s="27"/>
      <c r="JG4" s="27"/>
      <c r="JH4" s="27"/>
      <c r="JI4" s="27"/>
      <c r="JJ4" s="27"/>
      <c r="JK4" s="27"/>
      <c r="JL4" s="27"/>
      <c r="JM4" s="27"/>
      <c r="JN4" s="27"/>
    </row>
    <row r="5" spans="1:274" s="26" customFormat="1" ht="15.6" x14ac:dyDescent="0.3">
      <c r="A5" s="4"/>
      <c r="B5" s="212"/>
      <c r="C5" s="212"/>
      <c r="D5" s="212"/>
      <c r="E5" s="212"/>
      <c r="F5" s="212"/>
      <c r="G5" s="212"/>
      <c r="H5" s="212"/>
      <c r="I5" s="212"/>
      <c r="J5" s="212"/>
      <c r="K5" s="82"/>
      <c r="L5" s="82"/>
      <c r="M5" s="85"/>
      <c r="N5" s="86"/>
      <c r="O5" s="87"/>
      <c r="P5" s="87"/>
      <c r="Q5" s="85"/>
      <c r="R5" s="85"/>
      <c r="S5" s="85"/>
      <c r="T5" s="86"/>
      <c r="U5" s="87"/>
      <c r="V5" s="87"/>
      <c r="W5" s="85"/>
      <c r="X5" s="85"/>
      <c r="Y5" s="82"/>
      <c r="Z5" s="82"/>
      <c r="AA5" s="82"/>
      <c r="AB5" s="82"/>
      <c r="AC5" s="82"/>
      <c r="AD5" s="82"/>
      <c r="AE5" s="82"/>
      <c r="AF5" s="82"/>
      <c r="AG5" s="82"/>
      <c r="AH5" s="38" t="b">
        <v>0</v>
      </c>
      <c r="AI5" s="41" t="b">
        <v>0</v>
      </c>
      <c r="AJ5" s="27"/>
      <c r="AK5" s="27"/>
      <c r="AL5" s="27"/>
      <c r="AM5" s="42"/>
      <c r="AN5" s="25"/>
      <c r="AO5" s="25"/>
      <c r="AP5" s="27"/>
      <c r="AQ5" s="27"/>
      <c r="AR5" s="27"/>
      <c r="AS5" s="42"/>
      <c r="AT5" s="25"/>
      <c r="AU5" s="25"/>
      <c r="AV5" s="27"/>
      <c r="AW5" s="27"/>
      <c r="AX5" s="27"/>
      <c r="AY5" s="42"/>
      <c r="AZ5" s="25"/>
      <c r="BA5" s="25"/>
      <c r="BB5" s="27"/>
      <c r="BC5" s="27"/>
      <c r="BD5" s="27"/>
      <c r="BE5" s="42"/>
      <c r="BF5" s="25"/>
      <c r="BG5" s="25"/>
      <c r="BH5" s="27"/>
      <c r="BI5" s="27"/>
      <c r="BJ5" s="27"/>
      <c r="BK5" s="42"/>
      <c r="BL5" s="25"/>
      <c r="BM5" s="25"/>
      <c r="BN5" s="27"/>
      <c r="BO5" s="27"/>
      <c r="BP5" s="27"/>
      <c r="BQ5" s="42"/>
      <c r="BR5" s="25"/>
      <c r="BS5" s="25"/>
      <c r="BT5" s="27"/>
      <c r="BU5" s="27"/>
      <c r="BV5" s="27"/>
      <c r="BW5" s="42"/>
      <c r="BX5" s="25"/>
      <c r="BY5" s="25"/>
      <c r="BZ5" s="27"/>
      <c r="CA5" s="27"/>
      <c r="CB5" s="27"/>
      <c r="CC5" s="42"/>
      <c r="CD5" s="25"/>
      <c r="CE5" s="25"/>
      <c r="CF5" s="27"/>
      <c r="CG5" s="27"/>
      <c r="CH5" s="27"/>
      <c r="CI5" s="42"/>
      <c r="CJ5" s="25"/>
      <c r="CK5" s="25"/>
      <c r="CL5" s="27"/>
      <c r="CM5" s="27"/>
      <c r="CN5" s="27"/>
      <c r="CO5" s="42"/>
      <c r="CP5" s="25"/>
      <c r="CQ5" s="25"/>
      <c r="CR5" s="27"/>
      <c r="CS5" s="27"/>
      <c r="CT5" s="27"/>
      <c r="CU5" s="42"/>
      <c r="CV5" s="25"/>
      <c r="CW5" s="25"/>
      <c r="CX5" s="27"/>
      <c r="CY5" s="27"/>
      <c r="CZ5" s="27"/>
      <c r="DA5" s="42"/>
      <c r="DB5" s="25"/>
      <c r="DC5" s="25"/>
      <c r="DD5" s="27"/>
      <c r="DE5" s="27"/>
      <c r="DF5" s="27"/>
      <c r="DG5" s="42"/>
      <c r="DH5" s="25"/>
      <c r="DI5" s="25"/>
      <c r="DJ5" s="27"/>
      <c r="DK5" s="27"/>
      <c r="DL5" s="27"/>
      <c r="DM5" s="42"/>
      <c r="DN5" s="25"/>
      <c r="DO5" s="25"/>
      <c r="DP5" s="27"/>
      <c r="DQ5" s="27"/>
      <c r="DR5" s="27"/>
      <c r="DS5" s="42"/>
      <c r="DT5" s="25"/>
      <c r="DU5" s="25"/>
      <c r="DV5" s="27"/>
      <c r="DW5" s="27"/>
      <c r="DX5" s="27"/>
      <c r="DY5" s="42"/>
      <c r="DZ5" s="25"/>
      <c r="EA5" s="25"/>
      <c r="EB5" s="27"/>
      <c r="EC5" s="27"/>
      <c r="ED5" s="27"/>
      <c r="EE5" s="42"/>
      <c r="EF5" s="25"/>
      <c r="EG5" s="25"/>
      <c r="EH5" s="27"/>
      <c r="EI5" s="27"/>
      <c r="EJ5" s="27"/>
      <c r="EK5" s="42"/>
      <c r="EL5" s="25"/>
      <c r="EM5" s="25"/>
      <c r="EN5" s="27"/>
      <c r="EO5" s="27"/>
      <c r="EP5" s="27"/>
      <c r="EQ5" s="42"/>
      <c r="ER5" s="25"/>
      <c r="ES5" s="25"/>
      <c r="ET5" s="27"/>
      <c r="EU5" s="27"/>
      <c r="EV5" s="27"/>
      <c r="EW5" s="42"/>
      <c r="EX5" s="25"/>
      <c r="EY5" s="25"/>
      <c r="EZ5" s="27"/>
      <c r="FA5" s="27"/>
      <c r="FB5" s="27"/>
      <c r="FC5" s="42"/>
      <c r="FD5" s="25"/>
      <c r="FE5" s="25"/>
      <c r="FF5" s="27"/>
      <c r="FG5" s="27"/>
      <c r="FH5" s="27"/>
      <c r="FI5" s="42"/>
      <c r="FJ5" s="25"/>
      <c r="FK5" s="25"/>
      <c r="FL5" s="27"/>
      <c r="FM5" s="27"/>
      <c r="FN5" s="27"/>
      <c r="FO5" s="42"/>
      <c r="FP5" s="25"/>
      <c r="FQ5" s="25"/>
      <c r="FR5" s="27"/>
      <c r="FS5" s="27"/>
      <c r="FT5" s="27"/>
      <c r="FU5" s="42"/>
      <c r="FV5" s="25"/>
      <c r="FW5" s="25"/>
      <c r="FX5" s="27"/>
      <c r="FY5" s="27"/>
      <c r="FZ5" s="27"/>
      <c r="GA5" s="42"/>
      <c r="GB5" s="25"/>
      <c r="GC5" s="25"/>
      <c r="GD5" s="27"/>
      <c r="GE5" s="27"/>
      <c r="GF5" s="27"/>
      <c r="GG5" s="42"/>
      <c r="GH5" s="25"/>
      <c r="GI5" s="25"/>
      <c r="GJ5" s="27"/>
      <c r="GK5" s="27"/>
      <c r="GL5" s="27"/>
      <c r="GM5" s="42"/>
      <c r="GN5" s="25"/>
      <c r="GO5" s="25"/>
      <c r="GP5" s="27"/>
      <c r="GQ5" s="27"/>
      <c r="GR5" s="27"/>
      <c r="GS5" s="42"/>
      <c r="GT5" s="25"/>
      <c r="GU5" s="25"/>
      <c r="GV5" s="27"/>
      <c r="GW5" s="27"/>
      <c r="GX5" s="27"/>
      <c r="GY5" s="42"/>
      <c r="GZ5" s="25"/>
      <c r="HA5" s="25"/>
      <c r="HB5" s="27"/>
      <c r="HC5" s="27"/>
      <c r="HD5" s="27"/>
      <c r="HE5" s="42"/>
      <c r="HF5" s="25"/>
      <c r="HG5" s="25"/>
      <c r="HH5" s="27"/>
      <c r="HI5" s="27"/>
      <c r="HJ5" s="27"/>
      <c r="HK5" s="42"/>
      <c r="HL5" s="25"/>
      <c r="HM5" s="25"/>
      <c r="HN5" s="27"/>
      <c r="HO5" s="27"/>
      <c r="HP5" s="27"/>
      <c r="HQ5" s="42"/>
      <c r="HR5" s="25"/>
      <c r="HS5" s="25"/>
      <c r="HT5" s="27"/>
      <c r="HU5" s="27"/>
      <c r="HV5" s="27"/>
      <c r="HW5" s="42"/>
      <c r="HX5" s="25"/>
      <c r="HY5" s="25"/>
      <c r="HZ5" s="27"/>
      <c r="IA5" s="27"/>
      <c r="IB5" s="27"/>
      <c r="IC5" s="42"/>
      <c r="ID5" s="25"/>
      <c r="IE5" s="25"/>
      <c r="IF5" s="27"/>
      <c r="IG5" s="27"/>
      <c r="IH5" s="27"/>
      <c r="II5" s="42"/>
      <c r="IJ5" s="25"/>
      <c r="IK5" s="25"/>
      <c r="IL5" s="27"/>
      <c r="IM5" s="27"/>
      <c r="IN5" s="27"/>
      <c r="IO5" s="42"/>
      <c r="IP5" s="25"/>
      <c r="IQ5" s="25"/>
      <c r="IR5" s="27"/>
      <c r="IS5" s="27"/>
      <c r="IT5" s="27"/>
      <c r="IU5" s="27"/>
      <c r="IV5" s="27"/>
      <c r="IW5" s="27"/>
      <c r="IX5" s="27"/>
      <c r="IY5" s="27"/>
      <c r="IZ5" s="27"/>
      <c r="JA5" s="27"/>
      <c r="JB5" s="27"/>
      <c r="JC5" s="27"/>
      <c r="JD5" s="27"/>
      <c r="JE5" s="27"/>
      <c r="JF5" s="27"/>
      <c r="JG5" s="27"/>
      <c r="JH5" s="27"/>
      <c r="JI5" s="27"/>
      <c r="JJ5" s="27"/>
      <c r="JK5" s="27"/>
      <c r="JL5" s="27"/>
      <c r="JM5" s="27"/>
      <c r="JN5" s="27"/>
    </row>
    <row r="6" spans="1:274" s="26" customFormat="1" ht="15.6" x14ac:dyDescent="0.3">
      <c r="A6" s="4"/>
      <c r="B6" s="215"/>
      <c r="C6" s="216"/>
      <c r="D6" s="216"/>
      <c r="E6" s="216"/>
      <c r="F6" s="216"/>
      <c r="G6" s="216"/>
      <c r="H6" s="216"/>
      <c r="I6" s="216"/>
      <c r="J6" s="216"/>
      <c r="K6" s="82"/>
      <c r="L6" s="82"/>
      <c r="M6" s="85"/>
      <c r="N6" s="86"/>
      <c r="O6" s="87"/>
      <c r="P6" s="87"/>
      <c r="Q6" s="85"/>
      <c r="R6" s="85"/>
      <c r="S6" s="85"/>
      <c r="T6" s="86"/>
      <c r="U6" s="87"/>
      <c r="V6" s="87"/>
      <c r="W6" s="85"/>
      <c r="X6" s="85"/>
      <c r="Y6" s="82"/>
      <c r="Z6" s="82"/>
      <c r="AA6" s="82"/>
      <c r="AB6" s="82"/>
      <c r="AC6" s="82"/>
      <c r="AD6" s="82"/>
      <c r="AE6" s="82"/>
      <c r="AF6" s="82"/>
      <c r="AG6" s="82"/>
      <c r="AH6" s="38"/>
      <c r="AI6" s="41"/>
      <c r="AJ6" s="27"/>
      <c r="AK6" s="27"/>
      <c r="AL6" s="27"/>
      <c r="AM6" s="42"/>
      <c r="AN6" s="25"/>
      <c r="AO6" s="25"/>
      <c r="AP6" s="27"/>
      <c r="AQ6" s="27"/>
      <c r="AR6" s="27"/>
      <c r="AS6" s="42"/>
      <c r="AT6" s="25"/>
      <c r="AU6" s="25"/>
      <c r="AV6" s="27"/>
      <c r="AW6" s="27"/>
      <c r="AX6" s="27"/>
      <c r="AY6" s="42"/>
      <c r="AZ6" s="25"/>
      <c r="BA6" s="25"/>
      <c r="BB6" s="27"/>
      <c r="BC6" s="27"/>
      <c r="BD6" s="27"/>
      <c r="BE6" s="42"/>
      <c r="BF6" s="25"/>
      <c r="BG6" s="25"/>
      <c r="BH6" s="27"/>
      <c r="BI6" s="27"/>
      <c r="BJ6" s="27"/>
      <c r="BK6" s="42"/>
      <c r="BL6" s="25"/>
      <c r="BM6" s="25"/>
      <c r="BN6" s="27"/>
      <c r="BO6" s="27"/>
      <c r="BP6" s="27"/>
      <c r="BQ6" s="42"/>
      <c r="BR6" s="25"/>
      <c r="BS6" s="25"/>
      <c r="BT6" s="27"/>
      <c r="BU6" s="27"/>
      <c r="BV6" s="27"/>
      <c r="BW6" s="42"/>
      <c r="BX6" s="25"/>
      <c r="BY6" s="25"/>
      <c r="BZ6" s="27"/>
      <c r="CA6" s="27"/>
      <c r="CB6" s="27"/>
      <c r="CC6" s="42"/>
      <c r="CD6" s="25"/>
      <c r="CE6" s="25"/>
      <c r="CF6" s="27"/>
      <c r="CG6" s="27"/>
      <c r="CH6" s="27"/>
      <c r="CI6" s="42"/>
      <c r="CJ6" s="25"/>
      <c r="CK6" s="25"/>
      <c r="CL6" s="27"/>
      <c r="CM6" s="27"/>
      <c r="CN6" s="27"/>
      <c r="CO6" s="42"/>
      <c r="CP6" s="25"/>
      <c r="CQ6" s="25"/>
      <c r="CR6" s="27"/>
      <c r="CS6" s="27"/>
      <c r="CT6" s="27"/>
      <c r="CU6" s="42"/>
      <c r="CV6" s="25"/>
      <c r="CW6" s="25"/>
      <c r="CX6" s="27"/>
      <c r="CY6" s="27"/>
      <c r="CZ6" s="27"/>
      <c r="DA6" s="42"/>
      <c r="DB6" s="25"/>
      <c r="DC6" s="25"/>
      <c r="DD6" s="27"/>
      <c r="DE6" s="27"/>
      <c r="DF6" s="27"/>
      <c r="DG6" s="42"/>
      <c r="DH6" s="25"/>
      <c r="DI6" s="25"/>
      <c r="DJ6" s="27"/>
      <c r="DK6" s="27"/>
      <c r="DL6" s="27"/>
      <c r="DM6" s="42"/>
      <c r="DN6" s="25"/>
      <c r="DO6" s="25"/>
      <c r="DP6" s="27"/>
      <c r="DQ6" s="27"/>
      <c r="DR6" s="27"/>
      <c r="DS6" s="42"/>
      <c r="DT6" s="25"/>
      <c r="DU6" s="25"/>
      <c r="DV6" s="27"/>
      <c r="DW6" s="27"/>
      <c r="DX6" s="27"/>
      <c r="DY6" s="42"/>
      <c r="DZ6" s="25"/>
      <c r="EA6" s="25"/>
      <c r="EB6" s="27"/>
      <c r="EC6" s="27"/>
      <c r="ED6" s="27"/>
      <c r="EE6" s="42"/>
      <c r="EF6" s="25"/>
      <c r="EG6" s="25"/>
      <c r="EH6" s="27"/>
      <c r="EI6" s="27"/>
      <c r="EJ6" s="27"/>
      <c r="EK6" s="42"/>
      <c r="EL6" s="25"/>
      <c r="EM6" s="25"/>
      <c r="EN6" s="27"/>
      <c r="EO6" s="27"/>
      <c r="EP6" s="27"/>
      <c r="EQ6" s="42"/>
      <c r="ER6" s="25"/>
      <c r="ES6" s="25"/>
      <c r="ET6" s="27"/>
      <c r="EU6" s="27"/>
      <c r="EV6" s="27"/>
      <c r="EW6" s="42"/>
      <c r="EX6" s="25"/>
      <c r="EY6" s="25"/>
      <c r="EZ6" s="27"/>
      <c r="FA6" s="27"/>
      <c r="FB6" s="27"/>
      <c r="FC6" s="42"/>
      <c r="FD6" s="25"/>
      <c r="FE6" s="25"/>
      <c r="FF6" s="27"/>
      <c r="FG6" s="27"/>
      <c r="FH6" s="27"/>
      <c r="FI6" s="42"/>
      <c r="FJ6" s="25"/>
      <c r="FK6" s="25"/>
      <c r="FL6" s="27"/>
      <c r="FM6" s="27"/>
      <c r="FN6" s="27"/>
      <c r="FO6" s="42"/>
      <c r="FP6" s="25"/>
      <c r="FQ6" s="25"/>
      <c r="FR6" s="27"/>
      <c r="FS6" s="27"/>
      <c r="FT6" s="27"/>
      <c r="FU6" s="42"/>
      <c r="FV6" s="25"/>
      <c r="FW6" s="25"/>
      <c r="FX6" s="27"/>
      <c r="FY6" s="27"/>
      <c r="FZ6" s="27"/>
      <c r="GA6" s="42"/>
      <c r="GB6" s="25"/>
      <c r="GC6" s="25"/>
      <c r="GD6" s="27"/>
      <c r="GE6" s="27"/>
      <c r="GF6" s="27"/>
      <c r="GG6" s="42"/>
      <c r="GH6" s="25"/>
      <c r="GI6" s="25"/>
      <c r="GJ6" s="27"/>
      <c r="GK6" s="27"/>
      <c r="GL6" s="27"/>
      <c r="GM6" s="42"/>
      <c r="GN6" s="25"/>
      <c r="GO6" s="25"/>
      <c r="GP6" s="27"/>
      <c r="GQ6" s="27"/>
      <c r="GR6" s="27"/>
      <c r="GS6" s="42"/>
      <c r="GT6" s="25"/>
      <c r="GU6" s="25"/>
      <c r="GV6" s="27"/>
      <c r="GW6" s="27"/>
      <c r="GX6" s="27"/>
      <c r="GY6" s="42"/>
      <c r="GZ6" s="25"/>
      <c r="HA6" s="25"/>
      <c r="HB6" s="27"/>
      <c r="HC6" s="27"/>
      <c r="HD6" s="27"/>
      <c r="HE6" s="42"/>
      <c r="HF6" s="25"/>
      <c r="HG6" s="25"/>
      <c r="HH6" s="27"/>
      <c r="HI6" s="27"/>
      <c r="HJ6" s="27"/>
      <c r="HK6" s="42"/>
      <c r="HL6" s="25"/>
      <c r="HM6" s="25"/>
      <c r="HN6" s="27"/>
      <c r="HO6" s="27"/>
      <c r="HP6" s="27"/>
      <c r="HQ6" s="42"/>
      <c r="HR6" s="25"/>
      <c r="HS6" s="25"/>
      <c r="HT6" s="27"/>
      <c r="HU6" s="27"/>
      <c r="HV6" s="27"/>
      <c r="HW6" s="42"/>
      <c r="HX6" s="25"/>
      <c r="HY6" s="25"/>
      <c r="HZ6" s="27"/>
      <c r="IA6" s="27"/>
      <c r="IB6" s="27"/>
      <c r="IC6" s="42"/>
      <c r="ID6" s="25"/>
      <c r="IE6" s="25"/>
      <c r="IF6" s="27"/>
      <c r="IG6" s="27"/>
      <c r="IH6" s="27"/>
      <c r="II6" s="42"/>
      <c r="IJ6" s="25"/>
      <c r="IK6" s="25"/>
      <c r="IL6" s="27"/>
      <c r="IM6" s="27"/>
      <c r="IN6" s="27"/>
      <c r="IO6" s="42"/>
      <c r="IP6" s="25"/>
      <c r="IQ6" s="25"/>
      <c r="IR6" s="27"/>
      <c r="IS6" s="27"/>
      <c r="IT6" s="27"/>
      <c r="IU6" s="27"/>
      <c r="IV6" s="27"/>
      <c r="IW6" s="27"/>
      <c r="IX6" s="27"/>
      <c r="IY6" s="27"/>
      <c r="IZ6" s="27"/>
      <c r="JA6" s="27"/>
      <c r="JB6" s="27"/>
      <c r="JC6" s="27"/>
      <c r="JD6" s="27"/>
      <c r="JE6" s="27"/>
      <c r="JF6" s="27"/>
      <c r="JG6" s="27"/>
      <c r="JH6" s="27"/>
      <c r="JI6" s="27"/>
      <c r="JJ6" s="27"/>
      <c r="JK6" s="27"/>
      <c r="JL6" s="27"/>
      <c r="JM6" s="27"/>
      <c r="JN6" s="27"/>
    </row>
    <row r="7" spans="1:274" s="26" customFormat="1" ht="15.6" customHeight="1" x14ac:dyDescent="0.3">
      <c r="A7" s="4"/>
      <c r="B7" s="212"/>
      <c r="C7" s="212"/>
      <c r="D7" s="212"/>
      <c r="E7" s="212"/>
      <c r="F7" s="212"/>
      <c r="G7" s="212"/>
      <c r="H7" s="212"/>
      <c r="I7" s="212"/>
      <c r="J7" s="212"/>
      <c r="K7" s="85"/>
      <c r="L7" s="82"/>
      <c r="M7" s="85"/>
      <c r="N7" s="88"/>
      <c r="O7" s="85"/>
      <c r="P7" s="85"/>
      <c r="Q7" s="85"/>
      <c r="R7" s="85"/>
      <c r="S7" s="85"/>
      <c r="T7" s="85"/>
      <c r="U7" s="85"/>
      <c r="V7" s="85"/>
      <c r="W7" s="85"/>
      <c r="X7" s="85"/>
      <c r="Y7" s="82"/>
      <c r="Z7" s="82"/>
      <c r="AA7" s="82"/>
      <c r="AB7" s="82"/>
      <c r="AC7" s="82"/>
      <c r="AD7" s="82"/>
      <c r="AE7" s="82"/>
      <c r="AF7" s="82"/>
      <c r="AG7" s="82"/>
      <c r="AH7" s="43">
        <f>AH4*5+AH5*2</f>
        <v>5</v>
      </c>
      <c r="AI7" s="44">
        <f>AI4*5+AI5*2</f>
        <v>0</v>
      </c>
      <c r="AJ7" s="27"/>
      <c r="AK7" s="27"/>
      <c r="AL7" s="27"/>
      <c r="AM7" s="42"/>
      <c r="AN7" s="25"/>
      <c r="AO7" s="25"/>
      <c r="AP7" s="27"/>
      <c r="AQ7" s="27"/>
      <c r="AR7" s="27"/>
      <c r="AS7" s="42"/>
      <c r="AT7" s="25"/>
      <c r="AU7" s="25"/>
      <c r="AV7" s="27"/>
      <c r="AW7" s="27"/>
      <c r="AX7" s="27"/>
      <c r="AY7" s="42"/>
      <c r="AZ7" s="25"/>
      <c r="BA7" s="25"/>
      <c r="BB7" s="27"/>
      <c r="BC7" s="27"/>
      <c r="BD7" s="27"/>
      <c r="BE7" s="42"/>
      <c r="BF7" s="25"/>
      <c r="BG7" s="25"/>
      <c r="BH7" s="27"/>
      <c r="BI7" s="27"/>
      <c r="BJ7" s="27"/>
      <c r="BK7" s="42"/>
      <c r="BL7" s="25"/>
      <c r="BM7" s="25"/>
      <c r="BN7" s="27"/>
      <c r="BO7" s="27"/>
      <c r="BP7" s="27"/>
      <c r="BQ7" s="42"/>
      <c r="BR7" s="25"/>
      <c r="BS7" s="25"/>
      <c r="BT7" s="27"/>
      <c r="BU7" s="27"/>
      <c r="BV7" s="27"/>
      <c r="BW7" s="42"/>
      <c r="BX7" s="25"/>
      <c r="BY7" s="25"/>
      <c r="BZ7" s="27"/>
      <c r="CA7" s="27"/>
      <c r="CB7" s="27"/>
      <c r="CC7" s="42"/>
      <c r="CD7" s="25"/>
      <c r="CE7" s="25"/>
      <c r="CF7" s="27"/>
      <c r="CG7" s="27"/>
      <c r="CH7" s="27"/>
      <c r="CI7" s="42"/>
      <c r="CJ7" s="25"/>
      <c r="CK7" s="25"/>
      <c r="CL7" s="27"/>
      <c r="CM7" s="27"/>
      <c r="CN7" s="27"/>
      <c r="CO7" s="42"/>
      <c r="CP7" s="25"/>
      <c r="CQ7" s="25"/>
      <c r="CR7" s="27"/>
      <c r="CS7" s="27"/>
      <c r="CT7" s="27"/>
      <c r="CU7" s="42"/>
      <c r="CV7" s="25"/>
      <c r="CW7" s="25"/>
      <c r="CX7" s="27"/>
      <c r="CY7" s="27"/>
      <c r="CZ7" s="27"/>
      <c r="DA7" s="42"/>
      <c r="DB7" s="25"/>
      <c r="DC7" s="25"/>
      <c r="DD7" s="27"/>
      <c r="DE7" s="27"/>
      <c r="DF7" s="27"/>
      <c r="DG7" s="42"/>
      <c r="DH7" s="25"/>
      <c r="DI7" s="25"/>
      <c r="DJ7" s="27"/>
      <c r="DK7" s="27"/>
      <c r="DL7" s="27"/>
      <c r="DM7" s="42"/>
      <c r="DN7" s="25"/>
      <c r="DO7" s="25"/>
      <c r="DP7" s="27"/>
      <c r="DQ7" s="27"/>
      <c r="DR7" s="27"/>
      <c r="DS7" s="42"/>
      <c r="DT7" s="25"/>
      <c r="DU7" s="25"/>
      <c r="DV7" s="27"/>
      <c r="DW7" s="27"/>
      <c r="DX7" s="27"/>
      <c r="DY7" s="42"/>
      <c r="DZ7" s="25"/>
      <c r="EA7" s="25"/>
      <c r="EB7" s="27"/>
      <c r="EC7" s="27"/>
      <c r="ED7" s="27"/>
      <c r="EE7" s="42"/>
      <c r="EF7" s="25"/>
      <c r="EG7" s="25"/>
      <c r="EH7" s="27"/>
      <c r="EI7" s="27"/>
      <c r="EJ7" s="27"/>
      <c r="EK7" s="42"/>
      <c r="EL7" s="25"/>
      <c r="EM7" s="25"/>
      <c r="EN7" s="27"/>
      <c r="EO7" s="27"/>
      <c r="EP7" s="27"/>
      <c r="EQ7" s="42"/>
      <c r="ER7" s="25"/>
      <c r="ES7" s="25"/>
      <c r="ET7" s="27"/>
      <c r="EU7" s="27"/>
      <c r="EV7" s="27"/>
      <c r="EW7" s="42"/>
      <c r="EX7" s="25"/>
      <c r="EY7" s="25"/>
      <c r="EZ7" s="27"/>
      <c r="FA7" s="27"/>
      <c r="FB7" s="27"/>
      <c r="FC7" s="42"/>
      <c r="FD7" s="25"/>
      <c r="FE7" s="25"/>
      <c r="FF7" s="27"/>
      <c r="FG7" s="27"/>
      <c r="FH7" s="27"/>
      <c r="FI7" s="42"/>
      <c r="FJ7" s="25"/>
      <c r="FK7" s="25"/>
      <c r="FL7" s="27"/>
      <c r="FM7" s="27"/>
      <c r="FN7" s="27"/>
      <c r="FO7" s="42"/>
      <c r="FP7" s="25"/>
      <c r="FQ7" s="25"/>
      <c r="FR7" s="27"/>
      <c r="FS7" s="27"/>
      <c r="FT7" s="27"/>
      <c r="FU7" s="42"/>
      <c r="FV7" s="25"/>
      <c r="FW7" s="25"/>
      <c r="FX7" s="27"/>
      <c r="FY7" s="27"/>
      <c r="FZ7" s="27"/>
      <c r="GA7" s="42"/>
      <c r="GB7" s="25"/>
      <c r="GC7" s="25"/>
      <c r="GD7" s="27"/>
      <c r="GE7" s="27"/>
      <c r="GF7" s="27"/>
      <c r="GG7" s="42"/>
      <c r="GH7" s="25"/>
      <c r="GI7" s="25"/>
      <c r="GJ7" s="27"/>
      <c r="GK7" s="27"/>
      <c r="GL7" s="27"/>
      <c r="GM7" s="42"/>
      <c r="GN7" s="25"/>
      <c r="GO7" s="25"/>
      <c r="GP7" s="27"/>
      <c r="GQ7" s="27"/>
      <c r="GR7" s="27"/>
      <c r="GS7" s="42"/>
      <c r="GT7" s="25"/>
      <c r="GU7" s="25"/>
      <c r="GV7" s="27"/>
      <c r="GW7" s="27"/>
      <c r="GX7" s="27"/>
      <c r="GY7" s="42"/>
      <c r="GZ7" s="25"/>
      <c r="HA7" s="25"/>
      <c r="HB7" s="27"/>
      <c r="HC7" s="27"/>
      <c r="HD7" s="27"/>
      <c r="HE7" s="42"/>
      <c r="HF7" s="25"/>
      <c r="HG7" s="25"/>
      <c r="HH7" s="27"/>
      <c r="HI7" s="27"/>
      <c r="HJ7" s="27"/>
      <c r="HK7" s="42"/>
      <c r="HL7" s="25"/>
      <c r="HM7" s="25"/>
      <c r="HN7" s="27"/>
      <c r="HO7" s="27"/>
      <c r="HP7" s="27"/>
      <c r="HQ7" s="42"/>
      <c r="HR7" s="25"/>
      <c r="HS7" s="25"/>
      <c r="HT7" s="27"/>
      <c r="HU7" s="27"/>
      <c r="HV7" s="27"/>
      <c r="HW7" s="42"/>
      <c r="HX7" s="25"/>
      <c r="HY7" s="25"/>
      <c r="HZ7" s="27"/>
      <c r="IA7" s="27"/>
      <c r="IB7" s="27"/>
      <c r="IC7" s="42"/>
      <c r="ID7" s="25"/>
      <c r="IE7" s="25"/>
      <c r="IF7" s="27"/>
      <c r="IG7" s="27"/>
      <c r="IH7" s="27"/>
      <c r="II7" s="42"/>
      <c r="IJ7" s="25"/>
      <c r="IK7" s="25"/>
      <c r="IL7" s="27"/>
      <c r="IM7" s="27"/>
      <c r="IN7" s="27"/>
      <c r="IO7" s="42"/>
      <c r="IP7" s="25"/>
      <c r="IQ7" s="25"/>
      <c r="IR7" s="27"/>
      <c r="IS7" s="27"/>
      <c r="IT7" s="27"/>
      <c r="IU7" s="27"/>
      <c r="IV7" s="27"/>
      <c r="IW7" s="27"/>
      <c r="IX7" s="27"/>
      <c r="IY7" s="27"/>
      <c r="IZ7" s="27"/>
      <c r="JA7" s="27"/>
      <c r="JB7" s="27"/>
      <c r="JC7" s="27"/>
      <c r="JD7" s="27"/>
      <c r="JE7" s="27"/>
      <c r="JF7" s="27"/>
      <c r="JG7" s="27"/>
      <c r="JH7" s="27"/>
      <c r="JI7" s="27"/>
      <c r="JJ7" s="27"/>
      <c r="JK7" s="27"/>
      <c r="JL7" s="27"/>
      <c r="JM7" s="27"/>
      <c r="JN7" s="27"/>
    </row>
    <row r="8" spans="1:274" s="26" customFormat="1" ht="15.6" customHeight="1" x14ac:dyDescent="0.3">
      <c r="A8" s="2"/>
      <c r="B8" s="212"/>
      <c r="C8" s="212"/>
      <c r="D8" s="212"/>
      <c r="E8" s="212"/>
      <c r="F8" s="212"/>
      <c r="G8" s="212"/>
      <c r="H8" s="212"/>
      <c r="I8" s="212"/>
      <c r="J8" s="212"/>
      <c r="K8" s="177"/>
      <c r="L8" s="82"/>
      <c r="M8" s="82"/>
      <c r="N8" s="82"/>
      <c r="O8" s="82"/>
      <c r="P8" s="82"/>
      <c r="Q8" s="82"/>
      <c r="R8" s="82"/>
      <c r="S8" s="82"/>
      <c r="T8" s="82"/>
      <c r="U8" s="82"/>
      <c r="V8" s="82"/>
      <c r="W8" s="82"/>
      <c r="X8" s="82"/>
      <c r="Y8" s="82"/>
      <c r="Z8" s="82"/>
      <c r="AA8" s="82"/>
      <c r="AB8" s="82"/>
      <c r="AC8" s="82"/>
      <c r="AD8" s="82"/>
      <c r="AE8" s="82"/>
      <c r="AF8" s="82"/>
      <c r="AG8" s="82"/>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c r="IW8" s="27"/>
      <c r="IX8" s="27"/>
      <c r="IY8" s="27"/>
      <c r="IZ8" s="27"/>
      <c r="JA8" s="27"/>
      <c r="JB8" s="27"/>
      <c r="JC8" s="27"/>
      <c r="JD8" s="27"/>
      <c r="JE8" s="27"/>
      <c r="JF8" s="27"/>
      <c r="JG8" s="27"/>
      <c r="JH8" s="27"/>
      <c r="JI8" s="27"/>
      <c r="JJ8" s="27"/>
      <c r="JK8" s="27"/>
      <c r="JL8" s="27"/>
      <c r="JM8" s="27"/>
      <c r="JN8" s="27"/>
    </row>
    <row r="9" spans="1:274" s="26" customFormat="1" ht="15.6" customHeight="1" x14ac:dyDescent="0.3">
      <c r="A9" s="2"/>
      <c r="B9" s="212"/>
      <c r="C9" s="212"/>
      <c r="D9" s="212"/>
      <c r="E9" s="212"/>
      <c r="F9" s="212"/>
      <c r="G9" s="212"/>
      <c r="H9" s="212"/>
      <c r="I9" s="212"/>
      <c r="J9" s="212"/>
      <c r="K9" s="177"/>
      <c r="L9" s="82"/>
      <c r="M9" s="82"/>
      <c r="N9" s="82"/>
      <c r="O9" s="82"/>
      <c r="P9" s="82"/>
      <c r="Q9" s="82"/>
      <c r="R9" s="82"/>
      <c r="S9" s="82"/>
      <c r="T9" s="82"/>
      <c r="U9" s="82"/>
      <c r="V9" s="82"/>
      <c r="W9" s="82"/>
      <c r="X9" s="82"/>
      <c r="Y9" s="82"/>
      <c r="Z9" s="82"/>
      <c r="AA9" s="82"/>
      <c r="AB9" s="82"/>
      <c r="AC9" s="82"/>
      <c r="AD9" s="82"/>
      <c r="AE9" s="82"/>
      <c r="AF9" s="82"/>
      <c r="AG9" s="82"/>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c r="IU9" s="27"/>
      <c r="IV9" s="27"/>
      <c r="IW9" s="27"/>
      <c r="IX9" s="27"/>
      <c r="IY9" s="27"/>
      <c r="IZ9" s="27"/>
      <c r="JA9" s="27"/>
      <c r="JB9" s="27"/>
      <c r="JC9" s="27"/>
      <c r="JD9" s="27"/>
      <c r="JE9" s="27"/>
      <c r="JF9" s="27"/>
      <c r="JG9" s="27"/>
      <c r="JH9" s="27"/>
      <c r="JI9" s="27"/>
      <c r="JJ9" s="27"/>
      <c r="JK9" s="27"/>
      <c r="JL9" s="27"/>
      <c r="JM9" s="27"/>
      <c r="JN9" s="27"/>
    </row>
    <row r="10" spans="1:274" s="26" customFormat="1" ht="15.6" customHeight="1" x14ac:dyDescent="0.3">
      <c r="A10" s="2"/>
      <c r="B10" s="212"/>
      <c r="C10" s="212"/>
      <c r="D10" s="212"/>
      <c r="E10" s="212"/>
      <c r="F10" s="212"/>
      <c r="G10" s="212"/>
      <c r="H10" s="212"/>
      <c r="I10" s="212"/>
      <c r="J10" s="212"/>
      <c r="K10" s="177"/>
      <c r="L10" s="82"/>
      <c r="M10" s="82"/>
      <c r="N10" s="82"/>
      <c r="O10" s="82"/>
      <c r="P10" s="82"/>
      <c r="Q10" s="82"/>
      <c r="R10" s="82"/>
      <c r="S10" s="82"/>
      <c r="T10" s="82"/>
      <c r="U10" s="82"/>
      <c r="V10" s="82"/>
      <c r="W10" s="82"/>
      <c r="X10" s="82"/>
      <c r="Y10" s="82"/>
      <c r="Z10" s="82"/>
      <c r="AA10" s="82"/>
      <c r="AB10" s="82"/>
      <c r="AC10" s="82"/>
      <c r="AD10" s="82"/>
      <c r="AE10" s="82"/>
      <c r="AF10" s="82"/>
      <c r="AG10" s="82"/>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c r="IV10" s="27"/>
      <c r="IW10" s="27"/>
      <c r="IX10" s="27"/>
      <c r="IY10" s="27"/>
      <c r="IZ10" s="27"/>
      <c r="JA10" s="27"/>
      <c r="JB10" s="27"/>
      <c r="JC10" s="27"/>
      <c r="JD10" s="27"/>
      <c r="JE10" s="27"/>
      <c r="JF10" s="27"/>
      <c r="JG10" s="27"/>
      <c r="JH10" s="27"/>
      <c r="JI10" s="27"/>
      <c r="JJ10" s="27"/>
      <c r="JK10" s="27"/>
      <c r="JL10" s="27"/>
      <c r="JM10" s="27"/>
      <c r="JN10" s="27"/>
    </row>
    <row r="11" spans="1:274" s="26" customFormat="1" ht="15.6" customHeight="1" x14ac:dyDescent="0.3">
      <c r="A11" s="2"/>
      <c r="B11" s="212"/>
      <c r="C11" s="212"/>
      <c r="D11" s="212"/>
      <c r="E11" s="212"/>
      <c r="F11" s="212"/>
      <c r="G11" s="212"/>
      <c r="H11" s="212"/>
      <c r="I11" s="212"/>
      <c r="J11" s="212"/>
      <c r="K11" s="82"/>
      <c r="L11" s="82"/>
      <c r="M11" s="82"/>
      <c r="N11" s="82"/>
      <c r="O11" s="82"/>
      <c r="P11" s="82"/>
      <c r="Q11" s="82"/>
      <c r="R11" s="82"/>
      <c r="S11" s="82"/>
      <c r="T11" s="82"/>
      <c r="U11" s="82"/>
      <c r="V11" s="82"/>
      <c r="W11" s="82"/>
      <c r="X11" s="82"/>
      <c r="Y11" s="82"/>
      <c r="Z11" s="82"/>
      <c r="AA11" s="82"/>
      <c r="AB11" s="82"/>
      <c r="AC11" s="82"/>
      <c r="AD11" s="82"/>
      <c r="AE11" s="82"/>
      <c r="AF11" s="82"/>
      <c r="AG11" s="82"/>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c r="IW11" s="27"/>
      <c r="IX11" s="27"/>
      <c r="IY11" s="27"/>
      <c r="IZ11" s="27"/>
      <c r="JA11" s="27"/>
      <c r="JB11" s="27"/>
      <c r="JC11" s="27"/>
      <c r="JD11" s="27"/>
      <c r="JE11" s="27"/>
      <c r="JF11" s="27"/>
      <c r="JG11" s="27"/>
      <c r="JH11" s="27"/>
      <c r="JI11" s="27"/>
      <c r="JJ11" s="27"/>
      <c r="JK11" s="27"/>
      <c r="JL11" s="27"/>
      <c r="JM11" s="27"/>
      <c r="JN11" s="27"/>
    </row>
    <row r="12" spans="1:274" s="26" customFormat="1" ht="15.6" customHeight="1" x14ac:dyDescent="0.3">
      <c r="A12" s="2"/>
      <c r="B12" s="212"/>
      <c r="C12" s="212"/>
      <c r="D12" s="212"/>
      <c r="E12" s="212"/>
      <c r="F12" s="212"/>
      <c r="G12" s="212"/>
      <c r="H12" s="212"/>
      <c r="I12" s="212"/>
      <c r="J12" s="212"/>
      <c r="K12" s="82"/>
      <c r="L12" s="82"/>
      <c r="M12" s="82"/>
      <c r="N12" s="82"/>
      <c r="O12" s="82"/>
      <c r="P12" s="82"/>
      <c r="Q12" s="82"/>
      <c r="R12" s="82"/>
      <c r="S12" s="82"/>
      <c r="T12" s="82"/>
      <c r="U12" s="82"/>
      <c r="V12" s="82"/>
      <c r="W12" s="82"/>
      <c r="X12" s="82"/>
      <c r="Y12" s="82"/>
      <c r="Z12" s="82"/>
      <c r="AA12" s="82"/>
      <c r="AB12" s="82"/>
      <c r="AC12" s="82"/>
      <c r="AD12" s="82"/>
      <c r="AE12" s="82"/>
      <c r="AF12" s="82"/>
      <c r="AG12" s="82"/>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c r="IV12" s="27"/>
      <c r="IW12" s="27"/>
      <c r="IX12" s="27"/>
      <c r="IY12" s="27"/>
      <c r="IZ12" s="27"/>
      <c r="JA12" s="27"/>
      <c r="JB12" s="27"/>
      <c r="JC12" s="27"/>
      <c r="JD12" s="27"/>
      <c r="JE12" s="27"/>
      <c r="JF12" s="27"/>
      <c r="JG12" s="27"/>
      <c r="JH12" s="27"/>
      <c r="JI12" s="27"/>
      <c r="JJ12" s="27"/>
      <c r="JK12" s="27"/>
      <c r="JL12" s="27"/>
      <c r="JM12" s="27"/>
      <c r="JN12" s="27"/>
    </row>
    <row r="13" spans="1:274" s="26" customFormat="1" ht="15.6" customHeight="1" x14ac:dyDescent="0.3">
      <c r="A13" s="2"/>
      <c r="B13" s="212"/>
      <c r="C13" s="212"/>
      <c r="D13" s="212"/>
      <c r="E13" s="212"/>
      <c r="F13" s="212"/>
      <c r="G13" s="212"/>
      <c r="H13" s="212"/>
      <c r="I13" s="212"/>
      <c r="J13" s="212"/>
      <c r="K13" s="82"/>
      <c r="L13" s="82"/>
      <c r="M13" s="82"/>
      <c r="N13" s="82"/>
      <c r="O13" s="82"/>
      <c r="P13" s="82"/>
      <c r="Q13" s="82"/>
      <c r="R13" s="82"/>
      <c r="S13" s="82"/>
      <c r="T13" s="82"/>
      <c r="U13" s="82"/>
      <c r="V13" s="82"/>
      <c r="W13" s="82"/>
      <c r="X13" s="82"/>
      <c r="Y13" s="82"/>
      <c r="Z13" s="82"/>
      <c r="AA13" s="82"/>
      <c r="AB13" s="82"/>
      <c r="AC13" s="82"/>
      <c r="AD13" s="82"/>
      <c r="AE13" s="82"/>
      <c r="AF13" s="82"/>
      <c r="AG13" s="82"/>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c r="IU13" s="27"/>
      <c r="IV13" s="27"/>
      <c r="IW13" s="27"/>
      <c r="IX13" s="27"/>
      <c r="IY13" s="27"/>
      <c r="IZ13" s="27"/>
      <c r="JA13" s="27"/>
      <c r="JB13" s="27"/>
      <c r="JC13" s="27"/>
      <c r="JD13" s="27"/>
      <c r="JE13" s="27"/>
      <c r="JF13" s="27"/>
      <c r="JG13" s="27"/>
      <c r="JH13" s="27"/>
      <c r="JI13" s="27"/>
      <c r="JJ13" s="27"/>
      <c r="JK13" s="27"/>
      <c r="JL13" s="27"/>
      <c r="JM13" s="27"/>
      <c r="JN13" s="27"/>
    </row>
    <row r="14" spans="1:274" s="26" customFormat="1" ht="15.6" customHeight="1" x14ac:dyDescent="0.3">
      <c r="A14" s="2"/>
      <c r="B14" s="212"/>
      <c r="C14" s="212"/>
      <c r="D14" s="212"/>
      <c r="E14" s="212"/>
      <c r="F14" s="212"/>
      <c r="G14" s="212"/>
      <c r="H14" s="212"/>
      <c r="I14" s="212"/>
      <c r="J14" s="212"/>
      <c r="K14" s="82"/>
      <c r="L14" s="82"/>
      <c r="M14" s="82"/>
      <c r="N14" s="82"/>
      <c r="O14" s="82"/>
      <c r="P14" s="82"/>
      <c r="Q14" s="82"/>
      <c r="R14" s="82"/>
      <c r="S14" s="82"/>
      <c r="T14" s="82"/>
      <c r="U14" s="82"/>
      <c r="V14" s="82"/>
      <c r="W14" s="82"/>
      <c r="X14" s="82"/>
      <c r="Y14" s="82"/>
      <c r="Z14" s="82"/>
      <c r="AA14" s="82"/>
      <c r="AB14" s="82"/>
      <c r="AC14" s="82"/>
      <c r="AD14" s="82"/>
      <c r="AE14" s="82"/>
      <c r="AF14" s="82"/>
      <c r="AG14" s="82"/>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c r="IV14" s="27"/>
      <c r="IW14" s="27"/>
      <c r="IX14" s="27"/>
      <c r="IY14" s="27"/>
      <c r="IZ14" s="27"/>
      <c r="JA14" s="27"/>
      <c r="JB14" s="27"/>
      <c r="JC14" s="27"/>
      <c r="JD14" s="27"/>
      <c r="JE14" s="27"/>
      <c r="JF14" s="27"/>
      <c r="JG14" s="27"/>
      <c r="JH14" s="27"/>
      <c r="JI14" s="27"/>
      <c r="JJ14" s="27"/>
      <c r="JK14" s="27"/>
      <c r="JL14" s="27"/>
      <c r="JM14" s="27"/>
      <c r="JN14" s="27"/>
    </row>
    <row r="15" spans="1:274" s="36" customFormat="1" ht="15.6" customHeight="1" x14ac:dyDescent="0.3">
      <c r="A15" s="2"/>
      <c r="B15" s="212"/>
      <c r="C15" s="212"/>
      <c r="D15" s="212"/>
      <c r="E15" s="212"/>
      <c r="F15" s="212"/>
      <c r="G15" s="212"/>
      <c r="H15" s="212"/>
      <c r="I15" s="212"/>
      <c r="J15" s="212"/>
      <c r="K15" s="89" t="s">
        <v>105</v>
      </c>
      <c r="L15" s="90"/>
      <c r="M15" s="82"/>
      <c r="N15" s="89" t="s">
        <v>62</v>
      </c>
      <c r="O15" s="89" t="s">
        <v>63</v>
      </c>
      <c r="P15" s="89" t="s">
        <v>64</v>
      </c>
      <c r="Q15" s="89" t="s">
        <v>65</v>
      </c>
      <c r="R15" s="89"/>
      <c r="S15" s="89" t="s">
        <v>74</v>
      </c>
      <c r="T15" s="89" t="s">
        <v>72</v>
      </c>
      <c r="U15" s="90"/>
      <c r="V15" s="89" t="s">
        <v>71</v>
      </c>
      <c r="W15" s="89" t="s">
        <v>72</v>
      </c>
      <c r="X15" s="89" t="s">
        <v>73</v>
      </c>
      <c r="Y15" s="89" t="s">
        <v>64</v>
      </c>
      <c r="Z15" s="89" t="s">
        <v>73</v>
      </c>
      <c r="AA15" s="89" t="s">
        <v>71</v>
      </c>
      <c r="AB15" s="89" t="s">
        <v>71</v>
      </c>
      <c r="AC15" s="89" t="s">
        <v>64</v>
      </c>
      <c r="AD15" s="89" t="s">
        <v>74</v>
      </c>
      <c r="AE15" s="89" t="s">
        <v>75</v>
      </c>
      <c r="AF15" s="89" t="s">
        <v>76</v>
      </c>
      <c r="AG15" s="89" t="s">
        <v>77</v>
      </c>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c r="IL15" s="37"/>
      <c r="IM15" s="37"/>
      <c r="IN15" s="37"/>
      <c r="IO15" s="37"/>
      <c r="IP15" s="37"/>
      <c r="IQ15" s="37"/>
      <c r="IR15" s="37"/>
      <c r="IS15" s="37"/>
      <c r="IT15" s="37"/>
      <c r="IU15" s="37"/>
      <c r="IV15" s="37"/>
      <c r="IW15" s="37"/>
      <c r="IX15" s="37"/>
      <c r="IY15" s="37"/>
      <c r="IZ15" s="37"/>
      <c r="JA15" s="37"/>
      <c r="JB15" s="37"/>
      <c r="JC15" s="37"/>
      <c r="JD15" s="37"/>
      <c r="JE15" s="37"/>
      <c r="JF15" s="37"/>
      <c r="JG15" s="37"/>
      <c r="JH15" s="37"/>
      <c r="JI15" s="37"/>
      <c r="JJ15" s="37"/>
      <c r="JK15" s="37"/>
      <c r="JL15" s="37"/>
      <c r="JM15" s="37"/>
      <c r="JN15" s="37"/>
    </row>
    <row r="16" spans="1:274" s="35" customFormat="1" ht="15.6" customHeight="1" x14ac:dyDescent="0.3">
      <c r="A16" s="2"/>
      <c r="B16" s="212"/>
      <c r="C16" s="212"/>
      <c r="D16" s="212"/>
      <c r="E16" s="212"/>
      <c r="F16" s="212"/>
      <c r="G16" s="212"/>
      <c r="H16" s="212"/>
      <c r="I16" s="212"/>
      <c r="J16" s="212"/>
      <c r="K16" s="91" t="b">
        <v>1</v>
      </c>
      <c r="L16" s="89">
        <f t="shared" ref="L16:L26" si="0">F14*K16</f>
        <v>0</v>
      </c>
      <c r="M16" s="177"/>
      <c r="N16" s="91" t="b">
        <v>1</v>
      </c>
      <c r="O16" s="91" t="b">
        <v>1</v>
      </c>
      <c r="P16" s="91" t="b">
        <v>1</v>
      </c>
      <c r="Q16" s="91" t="b">
        <v>1</v>
      </c>
      <c r="R16" s="89"/>
      <c r="S16" s="91" t="b">
        <v>1</v>
      </c>
      <c r="T16" s="91" t="b">
        <v>1</v>
      </c>
      <c r="U16" s="89"/>
      <c r="V16" s="89">
        <f t="shared" ref="V16:V26" si="1">(((S16*5)+(T16*2))*Q16*D14*C14)/7*30/1000</f>
        <v>0</v>
      </c>
      <c r="W16" s="89">
        <f t="shared" ref="W16:W26" si="2">(((S16*5)+(T16*2))*Q16*D14*C14)/7*30/1000</f>
        <v>0</v>
      </c>
      <c r="X16" s="89">
        <f t="shared" ref="X16:X26" si="3">(((S16*5)+(T16*2))*N16*D14*C14)/7*30/1000</f>
        <v>0</v>
      </c>
      <c r="Y16" s="89">
        <f t="shared" ref="Y16:Y26" si="4">(((S16*5)+(T16*2))*N16*D14*C14)/7*30/1000</f>
        <v>0</v>
      </c>
      <c r="Z16" s="89">
        <f t="shared" ref="Z16:Z26" si="5">(((S16*5)+(T16*2))*O16*D14*C14)/7*30/1000</f>
        <v>0</v>
      </c>
      <c r="AA16" s="89">
        <f t="shared" ref="AA16:AA26" si="6">(((S16*5)+(T16*2))*O16*D14*C14)/7*30/1000</f>
        <v>0</v>
      </c>
      <c r="AB16" s="89">
        <f t="shared" ref="AB16:AB26" si="7">(((S16*5)+(T16*2))*O16*D14*C14)/7*30/1000</f>
        <v>0</v>
      </c>
      <c r="AC16" s="89">
        <f t="shared" ref="AC16:AC26" si="8">(((S16*5)+(T16*2))*O16*D14*C14)/7*30/1000</f>
        <v>0</v>
      </c>
      <c r="AD16" s="89">
        <f t="shared" ref="AD16:AD26" si="9">(((S16*5)+(T16*2))*P16*D14*C14)/7*30/1000</f>
        <v>0</v>
      </c>
      <c r="AE16" s="89">
        <f t="shared" ref="AE16:AE26" si="10">(((S16*5)+(T16*2))*P16*D14*C14)/7*30/1000</f>
        <v>0</v>
      </c>
      <c r="AF16" s="89">
        <f t="shared" ref="AF16:AF26" si="11">(((S16*5)+(T16*2))*Q16*D14*C14)/7*30/1000</f>
        <v>0</v>
      </c>
      <c r="AG16" s="89">
        <f t="shared" ref="AG16:AG26" si="12">(((S16*5)+(T16*2))*Q16*D14*C14)/7*30/1000</f>
        <v>0</v>
      </c>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c r="IT16" s="34"/>
      <c r="IU16" s="34"/>
      <c r="IV16" s="34"/>
      <c r="IW16" s="34"/>
      <c r="IX16" s="34"/>
      <c r="IY16" s="34"/>
      <c r="IZ16" s="34"/>
      <c r="JA16" s="34"/>
      <c r="JB16" s="34"/>
      <c r="JC16" s="34"/>
      <c r="JD16" s="34"/>
      <c r="JE16" s="34"/>
      <c r="JF16" s="34"/>
      <c r="JG16" s="34"/>
      <c r="JH16" s="34"/>
      <c r="JI16" s="34"/>
      <c r="JJ16" s="34"/>
      <c r="JK16" s="34"/>
      <c r="JL16" s="34"/>
      <c r="JM16" s="34"/>
      <c r="JN16" s="34"/>
    </row>
    <row r="17" spans="1:274" s="35" customFormat="1" ht="15.6" customHeight="1" x14ac:dyDescent="0.25">
      <c r="A17" s="2"/>
      <c r="B17" s="211"/>
      <c r="C17" s="211"/>
      <c r="D17" s="211"/>
      <c r="E17" s="211"/>
      <c r="F17" s="211"/>
      <c r="G17" s="211"/>
      <c r="H17" s="211"/>
      <c r="I17" s="211"/>
      <c r="J17" s="211"/>
      <c r="K17" s="91" t="b">
        <v>1</v>
      </c>
      <c r="L17" s="89">
        <f t="shared" si="0"/>
        <v>0</v>
      </c>
      <c r="M17" s="177"/>
      <c r="N17" s="91" t="b">
        <v>1</v>
      </c>
      <c r="O17" s="91" t="b">
        <v>1</v>
      </c>
      <c r="P17" s="91" t="b">
        <v>1</v>
      </c>
      <c r="Q17" s="91" t="b">
        <v>1</v>
      </c>
      <c r="R17" s="89"/>
      <c r="S17" s="91" t="b">
        <v>1</v>
      </c>
      <c r="T17" s="91" t="b">
        <v>0</v>
      </c>
      <c r="U17" s="89"/>
      <c r="V17" s="89">
        <f t="shared" si="1"/>
        <v>0</v>
      </c>
      <c r="W17" s="89">
        <f t="shared" si="2"/>
        <v>0</v>
      </c>
      <c r="X17" s="89">
        <f t="shared" si="3"/>
        <v>0</v>
      </c>
      <c r="Y17" s="89">
        <f t="shared" si="4"/>
        <v>0</v>
      </c>
      <c r="Z17" s="89">
        <f t="shared" si="5"/>
        <v>0</v>
      </c>
      <c r="AA17" s="89">
        <f t="shared" si="6"/>
        <v>0</v>
      </c>
      <c r="AB17" s="89">
        <f t="shared" si="7"/>
        <v>0</v>
      </c>
      <c r="AC17" s="89">
        <f t="shared" si="8"/>
        <v>0</v>
      </c>
      <c r="AD17" s="89">
        <f t="shared" si="9"/>
        <v>0</v>
      </c>
      <c r="AE17" s="89">
        <f t="shared" si="10"/>
        <v>0</v>
      </c>
      <c r="AF17" s="89">
        <f t="shared" si="11"/>
        <v>0</v>
      </c>
      <c r="AG17" s="89">
        <f t="shared" si="12"/>
        <v>0</v>
      </c>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c r="IV17" s="34"/>
      <c r="IW17" s="34"/>
      <c r="IX17" s="34"/>
      <c r="IY17" s="34"/>
      <c r="IZ17" s="34"/>
      <c r="JA17" s="34"/>
      <c r="JB17" s="34"/>
      <c r="JC17" s="34"/>
      <c r="JD17" s="34"/>
      <c r="JE17" s="34"/>
      <c r="JF17" s="34"/>
      <c r="JG17" s="34"/>
      <c r="JH17" s="34"/>
      <c r="JI17" s="34"/>
      <c r="JJ17" s="34"/>
      <c r="JK17" s="34"/>
      <c r="JL17" s="34"/>
      <c r="JM17" s="34"/>
      <c r="JN17" s="34"/>
    </row>
    <row r="18" spans="1:274" s="35" customFormat="1" ht="15.6" customHeight="1" x14ac:dyDescent="0.25">
      <c r="A18" s="2"/>
      <c r="B18" s="211"/>
      <c r="C18" s="211"/>
      <c r="D18" s="211"/>
      <c r="E18" s="211"/>
      <c r="F18" s="211"/>
      <c r="G18" s="211"/>
      <c r="H18" s="211"/>
      <c r="I18" s="211"/>
      <c r="J18" s="211"/>
      <c r="K18" s="91" t="b">
        <v>0</v>
      </c>
      <c r="L18" s="89">
        <f t="shared" si="0"/>
        <v>0</v>
      </c>
      <c r="M18" s="177"/>
      <c r="N18" s="91" t="b">
        <v>1</v>
      </c>
      <c r="O18" s="91" t="b">
        <v>1</v>
      </c>
      <c r="P18" s="91" t="b">
        <v>1</v>
      </c>
      <c r="Q18" s="91" t="b">
        <v>1</v>
      </c>
      <c r="R18" s="89"/>
      <c r="S18" s="91" t="b">
        <v>1</v>
      </c>
      <c r="T18" s="91" t="b">
        <v>1</v>
      </c>
      <c r="U18" s="89"/>
      <c r="V18" s="89">
        <f t="shared" si="1"/>
        <v>0</v>
      </c>
      <c r="W18" s="89">
        <f t="shared" si="2"/>
        <v>0</v>
      </c>
      <c r="X18" s="89">
        <f t="shared" si="3"/>
        <v>0</v>
      </c>
      <c r="Y18" s="89">
        <f t="shared" si="4"/>
        <v>0</v>
      </c>
      <c r="Z18" s="89">
        <f t="shared" si="5"/>
        <v>0</v>
      </c>
      <c r="AA18" s="89">
        <f t="shared" si="6"/>
        <v>0</v>
      </c>
      <c r="AB18" s="89">
        <f t="shared" si="7"/>
        <v>0</v>
      </c>
      <c r="AC18" s="89">
        <f t="shared" si="8"/>
        <v>0</v>
      </c>
      <c r="AD18" s="89">
        <f t="shared" si="9"/>
        <v>0</v>
      </c>
      <c r="AE18" s="89">
        <f t="shared" si="10"/>
        <v>0</v>
      </c>
      <c r="AF18" s="89">
        <f t="shared" si="11"/>
        <v>0</v>
      </c>
      <c r="AG18" s="89">
        <f t="shared" si="12"/>
        <v>0</v>
      </c>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c r="IV18" s="34"/>
      <c r="IW18" s="34"/>
      <c r="IX18" s="34"/>
      <c r="IY18" s="34"/>
      <c r="IZ18" s="34"/>
      <c r="JA18" s="34"/>
      <c r="JB18" s="34"/>
      <c r="JC18" s="34"/>
      <c r="JD18" s="34"/>
      <c r="JE18" s="34"/>
      <c r="JF18" s="34"/>
      <c r="JG18" s="34"/>
      <c r="JH18" s="34"/>
      <c r="JI18" s="34"/>
      <c r="JJ18" s="34"/>
      <c r="JK18" s="34"/>
      <c r="JL18" s="34"/>
      <c r="JM18" s="34"/>
      <c r="JN18" s="34"/>
    </row>
    <row r="19" spans="1:274" s="35" customFormat="1" ht="15.6" customHeight="1" x14ac:dyDescent="0.25">
      <c r="A19" s="2"/>
      <c r="B19" s="211"/>
      <c r="C19" s="211"/>
      <c r="D19" s="211"/>
      <c r="E19" s="211"/>
      <c r="F19" s="211"/>
      <c r="G19" s="211"/>
      <c r="H19" s="211"/>
      <c r="I19" s="211"/>
      <c r="J19" s="211"/>
      <c r="K19" s="91" t="b">
        <v>0</v>
      </c>
      <c r="L19" s="89">
        <f t="shared" si="0"/>
        <v>0</v>
      </c>
      <c r="M19" s="177"/>
      <c r="N19" s="91" t="b">
        <v>0</v>
      </c>
      <c r="O19" s="91" t="b">
        <v>0</v>
      </c>
      <c r="P19" s="91" t="b">
        <v>0</v>
      </c>
      <c r="Q19" s="91" t="b">
        <v>0</v>
      </c>
      <c r="R19" s="89"/>
      <c r="S19" s="91" t="b">
        <v>0</v>
      </c>
      <c r="T19" s="91" t="b">
        <v>0</v>
      </c>
      <c r="U19" s="89"/>
      <c r="V19" s="89">
        <f t="shared" si="1"/>
        <v>0</v>
      </c>
      <c r="W19" s="89">
        <f t="shared" si="2"/>
        <v>0</v>
      </c>
      <c r="X19" s="89">
        <f t="shared" si="3"/>
        <v>0</v>
      </c>
      <c r="Y19" s="89">
        <f t="shared" si="4"/>
        <v>0</v>
      </c>
      <c r="Z19" s="89">
        <f t="shared" si="5"/>
        <v>0</v>
      </c>
      <c r="AA19" s="89">
        <f t="shared" si="6"/>
        <v>0</v>
      </c>
      <c r="AB19" s="89">
        <f t="shared" si="7"/>
        <v>0</v>
      </c>
      <c r="AC19" s="89">
        <f t="shared" si="8"/>
        <v>0</v>
      </c>
      <c r="AD19" s="89">
        <f t="shared" si="9"/>
        <v>0</v>
      </c>
      <c r="AE19" s="89">
        <f t="shared" si="10"/>
        <v>0</v>
      </c>
      <c r="AF19" s="89">
        <f t="shared" si="11"/>
        <v>0</v>
      </c>
      <c r="AG19" s="89">
        <f t="shared" si="12"/>
        <v>0</v>
      </c>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c r="IT19" s="34"/>
      <c r="IU19" s="34"/>
      <c r="IV19" s="34"/>
      <c r="IW19" s="34"/>
      <c r="IX19" s="34"/>
      <c r="IY19" s="34"/>
      <c r="IZ19" s="34"/>
      <c r="JA19" s="34"/>
      <c r="JB19" s="34"/>
      <c r="JC19" s="34"/>
      <c r="JD19" s="34"/>
      <c r="JE19" s="34"/>
      <c r="JF19" s="34"/>
      <c r="JG19" s="34"/>
      <c r="JH19" s="34"/>
      <c r="JI19" s="34"/>
      <c r="JJ19" s="34"/>
      <c r="JK19" s="34"/>
      <c r="JL19" s="34"/>
      <c r="JM19" s="34"/>
      <c r="JN19" s="34"/>
    </row>
    <row r="20" spans="1:274" s="35" customFormat="1" ht="15.6" customHeight="1" x14ac:dyDescent="0.25">
      <c r="A20" s="2"/>
      <c r="B20" s="211"/>
      <c r="C20" s="211"/>
      <c r="D20" s="211"/>
      <c r="E20" s="211"/>
      <c r="F20" s="211"/>
      <c r="G20" s="211"/>
      <c r="H20" s="211"/>
      <c r="I20" s="211"/>
      <c r="J20" s="211"/>
      <c r="K20" s="91" t="b">
        <v>0</v>
      </c>
      <c r="L20" s="89">
        <f t="shared" si="0"/>
        <v>0</v>
      </c>
      <c r="M20" s="177"/>
      <c r="N20" s="91" t="b">
        <v>0</v>
      </c>
      <c r="O20" s="91" t="b">
        <v>0</v>
      </c>
      <c r="P20" s="91" t="b">
        <v>0</v>
      </c>
      <c r="Q20" s="91" t="b">
        <v>0</v>
      </c>
      <c r="R20" s="89"/>
      <c r="S20" s="91" t="b">
        <v>0</v>
      </c>
      <c r="T20" s="91" t="b">
        <v>0</v>
      </c>
      <c r="U20" s="89"/>
      <c r="V20" s="89">
        <f t="shared" si="1"/>
        <v>0</v>
      </c>
      <c r="W20" s="89">
        <f t="shared" si="2"/>
        <v>0</v>
      </c>
      <c r="X20" s="89">
        <f t="shared" si="3"/>
        <v>0</v>
      </c>
      <c r="Y20" s="89">
        <f t="shared" si="4"/>
        <v>0</v>
      </c>
      <c r="Z20" s="89">
        <f t="shared" si="5"/>
        <v>0</v>
      </c>
      <c r="AA20" s="89">
        <f t="shared" si="6"/>
        <v>0</v>
      </c>
      <c r="AB20" s="89">
        <f t="shared" si="7"/>
        <v>0</v>
      </c>
      <c r="AC20" s="89">
        <f t="shared" si="8"/>
        <v>0</v>
      </c>
      <c r="AD20" s="89">
        <f t="shared" si="9"/>
        <v>0</v>
      </c>
      <c r="AE20" s="89">
        <f t="shared" si="10"/>
        <v>0</v>
      </c>
      <c r="AF20" s="89">
        <f t="shared" si="11"/>
        <v>0</v>
      </c>
      <c r="AG20" s="89">
        <f t="shared" si="12"/>
        <v>0</v>
      </c>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c r="IU20" s="34"/>
      <c r="IV20" s="34"/>
      <c r="IW20" s="34"/>
      <c r="IX20" s="34"/>
      <c r="IY20" s="34"/>
      <c r="IZ20" s="34"/>
      <c r="JA20" s="34"/>
      <c r="JB20" s="34"/>
      <c r="JC20" s="34"/>
      <c r="JD20" s="34"/>
      <c r="JE20" s="34"/>
      <c r="JF20" s="34"/>
      <c r="JG20" s="34"/>
      <c r="JH20" s="34"/>
      <c r="JI20" s="34"/>
      <c r="JJ20" s="34"/>
      <c r="JK20" s="34"/>
      <c r="JL20" s="34"/>
      <c r="JM20" s="34"/>
      <c r="JN20" s="34"/>
    </row>
    <row r="21" spans="1:274" s="35" customFormat="1" ht="15.6" customHeight="1" x14ac:dyDescent="0.25">
      <c r="A21" s="2"/>
      <c r="B21" s="211"/>
      <c r="C21" s="211"/>
      <c r="D21" s="211"/>
      <c r="E21" s="211"/>
      <c r="F21" s="211"/>
      <c r="G21" s="211"/>
      <c r="H21" s="211"/>
      <c r="I21" s="211"/>
      <c r="J21" s="211"/>
      <c r="K21" s="91" t="b">
        <v>0</v>
      </c>
      <c r="L21" s="89">
        <f t="shared" si="0"/>
        <v>0</v>
      </c>
      <c r="M21" s="177"/>
      <c r="N21" s="91" t="b">
        <v>0</v>
      </c>
      <c r="O21" s="91" t="b">
        <v>0</v>
      </c>
      <c r="P21" s="91" t="b">
        <v>0</v>
      </c>
      <c r="Q21" s="91" t="b">
        <v>0</v>
      </c>
      <c r="R21" s="89"/>
      <c r="S21" s="91" t="b">
        <v>0</v>
      </c>
      <c r="T21" s="91" t="b">
        <v>0</v>
      </c>
      <c r="U21" s="89"/>
      <c r="V21" s="89">
        <f t="shared" si="1"/>
        <v>0</v>
      </c>
      <c r="W21" s="89">
        <f t="shared" si="2"/>
        <v>0</v>
      </c>
      <c r="X21" s="89">
        <f t="shared" si="3"/>
        <v>0</v>
      </c>
      <c r="Y21" s="89">
        <f t="shared" si="4"/>
        <v>0</v>
      </c>
      <c r="Z21" s="89">
        <f t="shared" si="5"/>
        <v>0</v>
      </c>
      <c r="AA21" s="89">
        <f t="shared" si="6"/>
        <v>0</v>
      </c>
      <c r="AB21" s="89">
        <f t="shared" si="7"/>
        <v>0</v>
      </c>
      <c r="AC21" s="89">
        <f t="shared" si="8"/>
        <v>0</v>
      </c>
      <c r="AD21" s="89">
        <f t="shared" si="9"/>
        <v>0</v>
      </c>
      <c r="AE21" s="89">
        <f t="shared" si="10"/>
        <v>0</v>
      </c>
      <c r="AF21" s="89">
        <f t="shared" si="11"/>
        <v>0</v>
      </c>
      <c r="AG21" s="89">
        <f t="shared" si="12"/>
        <v>0</v>
      </c>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c r="IV21" s="34"/>
      <c r="IW21" s="34"/>
      <c r="IX21" s="34"/>
      <c r="IY21" s="34"/>
      <c r="IZ21" s="34"/>
      <c r="JA21" s="34"/>
      <c r="JB21" s="34"/>
      <c r="JC21" s="34"/>
      <c r="JD21" s="34"/>
      <c r="JE21" s="34"/>
      <c r="JF21" s="34"/>
      <c r="JG21" s="34"/>
      <c r="JH21" s="34"/>
      <c r="JI21" s="34"/>
      <c r="JJ21" s="34"/>
      <c r="JK21" s="34"/>
      <c r="JL21" s="34"/>
      <c r="JM21" s="34"/>
      <c r="JN21" s="34"/>
    </row>
    <row r="22" spans="1:274" s="35" customFormat="1" x14ac:dyDescent="0.25">
      <c r="A22" s="2"/>
      <c r="B22" s="213"/>
      <c r="C22" s="213"/>
      <c r="D22" s="213"/>
      <c r="E22" s="213"/>
      <c r="F22" s="213"/>
      <c r="G22" s="213"/>
      <c r="H22" s="213"/>
      <c r="I22" s="213"/>
      <c r="J22" s="213"/>
      <c r="K22" s="91" t="b">
        <v>0</v>
      </c>
      <c r="L22" s="89">
        <f t="shared" si="0"/>
        <v>0</v>
      </c>
      <c r="M22" s="177"/>
      <c r="N22" s="91" t="b">
        <v>0</v>
      </c>
      <c r="O22" s="91" t="b">
        <v>0</v>
      </c>
      <c r="P22" s="91" t="b">
        <v>0</v>
      </c>
      <c r="Q22" s="91" t="b">
        <v>0</v>
      </c>
      <c r="R22" s="89"/>
      <c r="S22" s="91" t="b">
        <v>0</v>
      </c>
      <c r="T22" s="91" t="b">
        <v>0</v>
      </c>
      <c r="U22" s="89"/>
      <c r="V22" s="89">
        <f t="shared" si="1"/>
        <v>0</v>
      </c>
      <c r="W22" s="89">
        <f t="shared" si="2"/>
        <v>0</v>
      </c>
      <c r="X22" s="89">
        <f t="shared" si="3"/>
        <v>0</v>
      </c>
      <c r="Y22" s="89">
        <f t="shared" si="4"/>
        <v>0</v>
      </c>
      <c r="Z22" s="89">
        <f t="shared" si="5"/>
        <v>0</v>
      </c>
      <c r="AA22" s="89">
        <f t="shared" si="6"/>
        <v>0</v>
      </c>
      <c r="AB22" s="89">
        <f t="shared" si="7"/>
        <v>0</v>
      </c>
      <c r="AC22" s="89">
        <f t="shared" si="8"/>
        <v>0</v>
      </c>
      <c r="AD22" s="89">
        <f t="shared" si="9"/>
        <v>0</v>
      </c>
      <c r="AE22" s="89">
        <f t="shared" si="10"/>
        <v>0</v>
      </c>
      <c r="AF22" s="89">
        <f t="shared" si="11"/>
        <v>0</v>
      </c>
      <c r="AG22" s="89">
        <f t="shared" si="12"/>
        <v>0</v>
      </c>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c r="IT22" s="34"/>
      <c r="IU22" s="34"/>
      <c r="IV22" s="34"/>
      <c r="IW22" s="34"/>
      <c r="IX22" s="34"/>
      <c r="IY22" s="34"/>
      <c r="IZ22" s="34"/>
      <c r="JA22" s="34"/>
      <c r="JB22" s="34"/>
      <c r="JC22" s="34"/>
      <c r="JD22" s="34"/>
      <c r="JE22" s="34"/>
      <c r="JF22" s="34"/>
      <c r="JG22" s="34"/>
      <c r="JH22" s="34"/>
      <c r="JI22" s="34"/>
      <c r="JJ22" s="34"/>
      <c r="JK22" s="34"/>
      <c r="JL22" s="34"/>
      <c r="JM22" s="34"/>
      <c r="JN22" s="34"/>
    </row>
    <row r="23" spans="1:274" s="35" customFormat="1" x14ac:dyDescent="0.25">
      <c r="A23" s="2"/>
      <c r="B23" s="213"/>
      <c r="C23" s="213"/>
      <c r="D23" s="213"/>
      <c r="E23" s="213"/>
      <c r="F23" s="213"/>
      <c r="G23" s="213"/>
      <c r="H23" s="213"/>
      <c r="I23" s="213"/>
      <c r="J23" s="213"/>
      <c r="K23" s="91" t="b">
        <v>0</v>
      </c>
      <c r="L23" s="89">
        <f t="shared" si="0"/>
        <v>0</v>
      </c>
      <c r="M23" s="177"/>
      <c r="N23" s="91" t="b">
        <v>0</v>
      </c>
      <c r="O23" s="91" t="b">
        <v>0</v>
      </c>
      <c r="P23" s="91" t="b">
        <v>0</v>
      </c>
      <c r="Q23" s="91" t="b">
        <v>0</v>
      </c>
      <c r="R23" s="89"/>
      <c r="S23" s="91" t="b">
        <v>0</v>
      </c>
      <c r="T23" s="91" t="b">
        <v>0</v>
      </c>
      <c r="U23" s="89"/>
      <c r="V23" s="89">
        <f t="shared" si="1"/>
        <v>0</v>
      </c>
      <c r="W23" s="89">
        <f t="shared" si="2"/>
        <v>0</v>
      </c>
      <c r="X23" s="89">
        <f t="shared" si="3"/>
        <v>0</v>
      </c>
      <c r="Y23" s="89">
        <f t="shared" si="4"/>
        <v>0</v>
      </c>
      <c r="Z23" s="89">
        <f t="shared" si="5"/>
        <v>0</v>
      </c>
      <c r="AA23" s="89">
        <f t="shared" si="6"/>
        <v>0</v>
      </c>
      <c r="AB23" s="89">
        <f t="shared" si="7"/>
        <v>0</v>
      </c>
      <c r="AC23" s="89">
        <f t="shared" si="8"/>
        <v>0</v>
      </c>
      <c r="AD23" s="89">
        <f t="shared" si="9"/>
        <v>0</v>
      </c>
      <c r="AE23" s="89">
        <f t="shared" si="10"/>
        <v>0</v>
      </c>
      <c r="AF23" s="89">
        <f t="shared" si="11"/>
        <v>0</v>
      </c>
      <c r="AG23" s="89">
        <f t="shared" si="12"/>
        <v>0</v>
      </c>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c r="IS23" s="34"/>
      <c r="IT23" s="34"/>
      <c r="IU23" s="34"/>
      <c r="IV23" s="34"/>
      <c r="IW23" s="34"/>
      <c r="IX23" s="34"/>
      <c r="IY23" s="34"/>
      <c r="IZ23" s="34"/>
      <c r="JA23" s="34"/>
      <c r="JB23" s="34"/>
      <c r="JC23" s="34"/>
      <c r="JD23" s="34"/>
      <c r="JE23" s="34"/>
      <c r="JF23" s="34"/>
      <c r="JG23" s="34"/>
      <c r="JH23" s="34"/>
      <c r="JI23" s="34"/>
      <c r="JJ23" s="34"/>
      <c r="JK23" s="34"/>
      <c r="JL23" s="34"/>
      <c r="JM23" s="34"/>
      <c r="JN23" s="34"/>
    </row>
    <row r="24" spans="1:274" s="35" customFormat="1" x14ac:dyDescent="0.25">
      <c r="A24" s="2"/>
      <c r="B24" s="213" t="s">
        <v>132</v>
      </c>
      <c r="C24" s="213"/>
      <c r="D24" s="213"/>
      <c r="E24" s="213"/>
      <c r="F24" s="213"/>
      <c r="G24" s="213"/>
      <c r="H24" s="213"/>
      <c r="I24" s="213"/>
      <c r="J24" s="213"/>
      <c r="K24" s="91" t="b">
        <v>0</v>
      </c>
      <c r="L24" s="89">
        <f t="shared" si="0"/>
        <v>0</v>
      </c>
      <c r="M24" s="177"/>
      <c r="N24" s="91" t="b">
        <v>0</v>
      </c>
      <c r="O24" s="91" t="b">
        <v>0</v>
      </c>
      <c r="P24" s="91" t="b">
        <v>0</v>
      </c>
      <c r="Q24" s="91" t="b">
        <v>0</v>
      </c>
      <c r="R24" s="89"/>
      <c r="S24" s="91" t="b">
        <v>0</v>
      </c>
      <c r="T24" s="91" t="b">
        <v>0</v>
      </c>
      <c r="U24" s="89"/>
      <c r="V24" s="89">
        <f t="shared" si="1"/>
        <v>0</v>
      </c>
      <c r="W24" s="89">
        <f t="shared" si="2"/>
        <v>0</v>
      </c>
      <c r="X24" s="89">
        <f t="shared" si="3"/>
        <v>0</v>
      </c>
      <c r="Y24" s="89">
        <f t="shared" si="4"/>
        <v>0</v>
      </c>
      <c r="Z24" s="89">
        <f t="shared" si="5"/>
        <v>0</v>
      </c>
      <c r="AA24" s="89">
        <f t="shared" si="6"/>
        <v>0</v>
      </c>
      <c r="AB24" s="89">
        <f t="shared" si="7"/>
        <v>0</v>
      </c>
      <c r="AC24" s="89">
        <f t="shared" si="8"/>
        <v>0</v>
      </c>
      <c r="AD24" s="89">
        <f t="shared" si="9"/>
        <v>0</v>
      </c>
      <c r="AE24" s="89">
        <f t="shared" si="10"/>
        <v>0</v>
      </c>
      <c r="AF24" s="89">
        <f t="shared" si="11"/>
        <v>0</v>
      </c>
      <c r="AG24" s="89">
        <f t="shared" si="12"/>
        <v>0</v>
      </c>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c r="IV24" s="34"/>
      <c r="IW24" s="34"/>
      <c r="IX24" s="34"/>
      <c r="IY24" s="34"/>
      <c r="IZ24" s="34"/>
      <c r="JA24" s="34"/>
      <c r="JB24" s="34"/>
      <c r="JC24" s="34"/>
      <c r="JD24" s="34"/>
      <c r="JE24" s="34"/>
      <c r="JF24" s="34"/>
      <c r="JG24" s="34"/>
      <c r="JH24" s="34"/>
      <c r="JI24" s="34"/>
      <c r="JJ24" s="34"/>
      <c r="JK24" s="34"/>
      <c r="JL24" s="34"/>
      <c r="JM24" s="34"/>
      <c r="JN24" s="34"/>
    </row>
    <row r="25" spans="1:274" s="35" customFormat="1" x14ac:dyDescent="0.25">
      <c r="A25" s="2"/>
      <c r="B25" s="213"/>
      <c r="C25" s="213"/>
      <c r="D25" s="213"/>
      <c r="E25" s="213"/>
      <c r="F25" s="213"/>
      <c r="G25" s="213"/>
      <c r="H25" s="213"/>
      <c r="I25" s="213"/>
      <c r="J25" s="213"/>
      <c r="K25" s="91" t="b">
        <v>0</v>
      </c>
      <c r="L25" s="89">
        <f t="shared" si="0"/>
        <v>0</v>
      </c>
      <c r="M25" s="177"/>
      <c r="N25" s="91" t="b">
        <v>0</v>
      </c>
      <c r="O25" s="91" t="b">
        <v>0</v>
      </c>
      <c r="P25" s="91" t="b">
        <v>0</v>
      </c>
      <c r="Q25" s="91" t="b">
        <v>0</v>
      </c>
      <c r="R25" s="89"/>
      <c r="S25" s="91" t="b">
        <v>0</v>
      </c>
      <c r="T25" s="91" t="b">
        <v>0</v>
      </c>
      <c r="U25" s="89"/>
      <c r="V25" s="89">
        <f t="shared" si="1"/>
        <v>0</v>
      </c>
      <c r="W25" s="89">
        <f t="shared" si="2"/>
        <v>0</v>
      </c>
      <c r="X25" s="89">
        <f t="shared" si="3"/>
        <v>0</v>
      </c>
      <c r="Y25" s="89">
        <f t="shared" si="4"/>
        <v>0</v>
      </c>
      <c r="Z25" s="89">
        <f t="shared" si="5"/>
        <v>0</v>
      </c>
      <c r="AA25" s="89">
        <f t="shared" si="6"/>
        <v>0</v>
      </c>
      <c r="AB25" s="89">
        <f t="shared" si="7"/>
        <v>0</v>
      </c>
      <c r="AC25" s="89">
        <f t="shared" si="8"/>
        <v>0</v>
      </c>
      <c r="AD25" s="89">
        <f t="shared" si="9"/>
        <v>0</v>
      </c>
      <c r="AE25" s="89">
        <f t="shared" si="10"/>
        <v>0</v>
      </c>
      <c r="AF25" s="89">
        <f t="shared" si="11"/>
        <v>0</v>
      </c>
      <c r="AG25" s="89">
        <f t="shared" si="12"/>
        <v>0</v>
      </c>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c r="IV25" s="34"/>
      <c r="IW25" s="34"/>
      <c r="IX25" s="34"/>
      <c r="IY25" s="34"/>
      <c r="IZ25" s="34"/>
      <c r="JA25" s="34"/>
      <c r="JB25" s="34"/>
      <c r="JC25" s="34"/>
      <c r="JD25" s="34"/>
      <c r="JE25" s="34"/>
      <c r="JF25" s="34"/>
      <c r="JG25" s="34"/>
      <c r="JH25" s="34"/>
      <c r="JI25" s="34"/>
      <c r="JJ25" s="34"/>
      <c r="JK25" s="34"/>
      <c r="JL25" s="34"/>
      <c r="JM25" s="34"/>
      <c r="JN25" s="34"/>
    </row>
    <row r="26" spans="1:274" s="35" customFormat="1" x14ac:dyDescent="0.25">
      <c r="A26" s="2"/>
      <c r="B26" s="213" t="s">
        <v>133</v>
      </c>
      <c r="C26" s="213"/>
      <c r="D26" s="213"/>
      <c r="E26" s="213"/>
      <c r="F26" s="213"/>
      <c r="G26" s="213"/>
      <c r="H26" s="213"/>
      <c r="I26" s="213"/>
      <c r="J26" s="213"/>
      <c r="K26" s="91" t="b">
        <v>0</v>
      </c>
      <c r="L26" s="89">
        <f t="shared" si="0"/>
        <v>0</v>
      </c>
      <c r="M26" s="177"/>
      <c r="N26" s="91" t="b">
        <v>0</v>
      </c>
      <c r="O26" s="91" t="b">
        <v>0</v>
      </c>
      <c r="P26" s="91" t="b">
        <v>0</v>
      </c>
      <c r="Q26" s="91" t="b">
        <v>0</v>
      </c>
      <c r="R26" s="89"/>
      <c r="S26" s="91" t="b">
        <v>0</v>
      </c>
      <c r="T26" s="91" t="b">
        <v>0</v>
      </c>
      <c r="U26" s="89"/>
      <c r="V26" s="89">
        <f t="shared" si="1"/>
        <v>0</v>
      </c>
      <c r="W26" s="89">
        <f t="shared" si="2"/>
        <v>0</v>
      </c>
      <c r="X26" s="89">
        <f t="shared" si="3"/>
        <v>0</v>
      </c>
      <c r="Y26" s="89">
        <f t="shared" si="4"/>
        <v>0</v>
      </c>
      <c r="Z26" s="89">
        <f t="shared" si="5"/>
        <v>0</v>
      </c>
      <c r="AA26" s="89">
        <f t="shared" si="6"/>
        <v>0</v>
      </c>
      <c r="AB26" s="89">
        <f t="shared" si="7"/>
        <v>0</v>
      </c>
      <c r="AC26" s="89">
        <f t="shared" si="8"/>
        <v>0</v>
      </c>
      <c r="AD26" s="89">
        <f t="shared" si="9"/>
        <v>0</v>
      </c>
      <c r="AE26" s="89">
        <f t="shared" si="10"/>
        <v>0</v>
      </c>
      <c r="AF26" s="89">
        <f t="shared" si="11"/>
        <v>0</v>
      </c>
      <c r="AG26" s="89">
        <f t="shared" si="12"/>
        <v>0</v>
      </c>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c r="IN26" s="34"/>
      <c r="IO26" s="34"/>
      <c r="IP26" s="34"/>
      <c r="IQ26" s="34"/>
      <c r="IR26" s="34"/>
      <c r="IS26" s="34"/>
      <c r="IT26" s="34"/>
      <c r="IU26" s="34"/>
      <c r="IV26" s="34"/>
      <c r="IW26" s="34"/>
      <c r="IX26" s="34"/>
      <c r="IY26" s="34"/>
      <c r="IZ26" s="34"/>
      <c r="JA26" s="34"/>
      <c r="JB26" s="34"/>
      <c r="JC26" s="34"/>
      <c r="JD26" s="34"/>
      <c r="JE26" s="34"/>
      <c r="JF26" s="34"/>
      <c r="JG26" s="34"/>
      <c r="JH26" s="34"/>
      <c r="JI26" s="34"/>
      <c r="JJ26" s="34"/>
      <c r="JK26" s="34"/>
      <c r="JL26" s="34"/>
      <c r="JM26" s="34"/>
      <c r="JN26" s="34"/>
    </row>
    <row r="27" spans="1:274" s="35" customFormat="1" x14ac:dyDescent="0.25">
      <c r="A27" s="2"/>
      <c r="B27" s="213" t="s">
        <v>131</v>
      </c>
      <c r="C27" s="213"/>
      <c r="D27" s="213"/>
      <c r="E27" s="213"/>
      <c r="F27" s="213"/>
      <c r="G27" s="213"/>
      <c r="H27" s="213"/>
      <c r="I27" s="213"/>
      <c r="J27" s="213"/>
      <c r="K27" s="91" t="b">
        <v>0</v>
      </c>
      <c r="L27" s="89">
        <f t="shared" ref="L27:L40" si="13">F25*K27</f>
        <v>0</v>
      </c>
      <c r="M27" s="177"/>
      <c r="N27" s="91" t="b">
        <v>0</v>
      </c>
      <c r="O27" s="91" t="b">
        <v>0</v>
      </c>
      <c r="P27" s="91" t="b">
        <v>0</v>
      </c>
      <c r="Q27" s="91" t="b">
        <v>0</v>
      </c>
      <c r="R27" s="89"/>
      <c r="S27" s="91" t="b">
        <v>0</v>
      </c>
      <c r="T27" s="91" t="b">
        <v>0</v>
      </c>
      <c r="U27" s="89"/>
      <c r="V27" s="89">
        <f t="shared" ref="V27:V40" si="14">(((S27*5)+(T27*2))*Q27*D25*C25)/7*30/1000</f>
        <v>0</v>
      </c>
      <c r="W27" s="89">
        <f t="shared" ref="W27:W40" si="15">(((S27*5)+(T27*2))*Q27*D25*C25)/7*30/1000</f>
        <v>0</v>
      </c>
      <c r="X27" s="89">
        <f t="shared" ref="X27:X40" si="16">(((S27*5)+(T27*2))*N27*D25*C25)/7*30/1000</f>
        <v>0</v>
      </c>
      <c r="Y27" s="89">
        <f t="shared" ref="Y27:Y40" si="17">(((S27*5)+(T27*2))*N27*D25*C25)/7*30/1000</f>
        <v>0</v>
      </c>
      <c r="Z27" s="89">
        <f t="shared" ref="Z27:Z40" si="18">(((S27*5)+(T27*2))*O27*D25*C25)/7*30/1000</f>
        <v>0</v>
      </c>
      <c r="AA27" s="89">
        <f t="shared" ref="AA27:AA40" si="19">(((S27*5)+(T27*2))*O27*D25*C25)/7*30/1000</f>
        <v>0</v>
      </c>
      <c r="AB27" s="89">
        <f t="shared" ref="AB27:AB40" si="20">(((S27*5)+(T27*2))*O27*D25*C25)/7*30/1000</f>
        <v>0</v>
      </c>
      <c r="AC27" s="89">
        <f t="shared" ref="AC27:AC40" si="21">(((S27*5)+(T27*2))*O27*D25*C25)/7*30/1000</f>
        <v>0</v>
      </c>
      <c r="AD27" s="89">
        <f t="shared" ref="AD27:AD40" si="22">(((S27*5)+(T27*2))*P27*D25*C25)/7*30/1000</f>
        <v>0</v>
      </c>
      <c r="AE27" s="89">
        <f t="shared" ref="AE27:AE40" si="23">(((S27*5)+(T27*2))*P27*D25*C25)/7*30/1000</f>
        <v>0</v>
      </c>
      <c r="AF27" s="89">
        <f t="shared" ref="AF27:AF40" si="24">(((S27*5)+(T27*2))*Q27*D25*C25)/7*30/1000</f>
        <v>0</v>
      </c>
      <c r="AG27" s="89">
        <f t="shared" ref="AG27:AG40" si="25">(((S27*5)+(T27*2))*Q27*D25*C25)/7*30/1000</f>
        <v>0</v>
      </c>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4"/>
      <c r="IT27" s="34"/>
      <c r="IU27" s="34"/>
      <c r="IV27" s="34"/>
      <c r="IW27" s="34"/>
      <c r="IX27" s="34"/>
      <c r="IY27" s="34"/>
      <c r="IZ27" s="34"/>
      <c r="JA27" s="34"/>
      <c r="JB27" s="34"/>
      <c r="JC27" s="34"/>
      <c r="JD27" s="34"/>
      <c r="JE27" s="34"/>
      <c r="JF27" s="34"/>
      <c r="JG27" s="34"/>
      <c r="JH27" s="34"/>
      <c r="JI27" s="34"/>
      <c r="JJ27" s="34"/>
      <c r="JK27" s="34"/>
      <c r="JL27" s="34"/>
      <c r="JM27" s="34"/>
      <c r="JN27" s="34"/>
    </row>
    <row r="28" spans="1:274" s="35" customFormat="1" x14ac:dyDescent="0.25">
      <c r="A28" s="2"/>
      <c r="B28" s="213" t="s">
        <v>134</v>
      </c>
      <c r="C28" s="213"/>
      <c r="D28" s="213"/>
      <c r="E28" s="213"/>
      <c r="F28" s="213"/>
      <c r="G28" s="213"/>
      <c r="H28" s="213"/>
      <c r="I28" s="213"/>
      <c r="J28" s="213"/>
      <c r="K28" s="91" t="b">
        <v>0</v>
      </c>
      <c r="L28" s="89">
        <f t="shared" si="13"/>
        <v>0</v>
      </c>
      <c r="M28" s="177"/>
      <c r="N28" s="91" t="b">
        <v>0</v>
      </c>
      <c r="O28" s="91" t="b">
        <v>0</v>
      </c>
      <c r="P28" s="91" t="b">
        <v>0</v>
      </c>
      <c r="Q28" s="91" t="b">
        <v>0</v>
      </c>
      <c r="R28" s="89"/>
      <c r="S28" s="91" t="b">
        <v>0</v>
      </c>
      <c r="T28" s="91" t="b">
        <v>0</v>
      </c>
      <c r="U28" s="89"/>
      <c r="V28" s="89">
        <f t="shared" si="14"/>
        <v>0</v>
      </c>
      <c r="W28" s="89">
        <f t="shared" si="15"/>
        <v>0</v>
      </c>
      <c r="X28" s="89">
        <f t="shared" si="16"/>
        <v>0</v>
      </c>
      <c r="Y28" s="89">
        <f t="shared" si="17"/>
        <v>0</v>
      </c>
      <c r="Z28" s="89">
        <f t="shared" si="18"/>
        <v>0</v>
      </c>
      <c r="AA28" s="89">
        <f t="shared" si="19"/>
        <v>0</v>
      </c>
      <c r="AB28" s="89">
        <f t="shared" si="20"/>
        <v>0</v>
      </c>
      <c r="AC28" s="89">
        <f t="shared" si="21"/>
        <v>0</v>
      </c>
      <c r="AD28" s="89">
        <f t="shared" si="22"/>
        <v>0</v>
      </c>
      <c r="AE28" s="89">
        <f t="shared" si="23"/>
        <v>0</v>
      </c>
      <c r="AF28" s="89">
        <f t="shared" si="24"/>
        <v>0</v>
      </c>
      <c r="AG28" s="89">
        <f t="shared" si="25"/>
        <v>0</v>
      </c>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c r="IT28" s="34"/>
      <c r="IU28" s="34"/>
      <c r="IV28" s="34"/>
      <c r="IW28" s="34"/>
      <c r="IX28" s="34"/>
      <c r="IY28" s="34"/>
      <c r="IZ28" s="34"/>
      <c r="JA28" s="34"/>
      <c r="JB28" s="34"/>
      <c r="JC28" s="34"/>
      <c r="JD28" s="34"/>
      <c r="JE28" s="34"/>
      <c r="JF28" s="34"/>
      <c r="JG28" s="34"/>
      <c r="JH28" s="34"/>
      <c r="JI28" s="34"/>
      <c r="JJ28" s="34"/>
      <c r="JK28" s="34"/>
      <c r="JL28" s="34"/>
      <c r="JM28" s="34"/>
      <c r="JN28" s="34"/>
    </row>
    <row r="29" spans="1:274" s="35" customFormat="1" x14ac:dyDescent="0.25">
      <c r="A29" s="2"/>
      <c r="B29" s="213"/>
      <c r="C29" s="213"/>
      <c r="D29" s="213"/>
      <c r="E29" s="213"/>
      <c r="F29" s="213"/>
      <c r="G29" s="213"/>
      <c r="H29" s="213"/>
      <c r="I29" s="213"/>
      <c r="J29" s="213"/>
      <c r="K29" s="91" t="b">
        <v>0</v>
      </c>
      <c r="L29" s="89">
        <f t="shared" si="13"/>
        <v>0</v>
      </c>
      <c r="M29" s="177"/>
      <c r="N29" s="91" t="b">
        <v>0</v>
      </c>
      <c r="O29" s="91" t="b">
        <v>0</v>
      </c>
      <c r="P29" s="91" t="b">
        <v>0</v>
      </c>
      <c r="Q29" s="91" t="b">
        <v>0</v>
      </c>
      <c r="R29" s="89"/>
      <c r="S29" s="91" t="b">
        <v>0</v>
      </c>
      <c r="T29" s="91" t="b">
        <v>0</v>
      </c>
      <c r="U29" s="89"/>
      <c r="V29" s="89">
        <f t="shared" si="14"/>
        <v>0</v>
      </c>
      <c r="W29" s="89">
        <f t="shared" si="15"/>
        <v>0</v>
      </c>
      <c r="X29" s="89">
        <f t="shared" si="16"/>
        <v>0</v>
      </c>
      <c r="Y29" s="89">
        <f t="shared" si="17"/>
        <v>0</v>
      </c>
      <c r="Z29" s="89">
        <f t="shared" si="18"/>
        <v>0</v>
      </c>
      <c r="AA29" s="89">
        <f t="shared" si="19"/>
        <v>0</v>
      </c>
      <c r="AB29" s="89">
        <f t="shared" si="20"/>
        <v>0</v>
      </c>
      <c r="AC29" s="89">
        <f t="shared" si="21"/>
        <v>0</v>
      </c>
      <c r="AD29" s="89">
        <f t="shared" si="22"/>
        <v>0</v>
      </c>
      <c r="AE29" s="89">
        <f t="shared" si="23"/>
        <v>0</v>
      </c>
      <c r="AF29" s="89">
        <f t="shared" si="24"/>
        <v>0</v>
      </c>
      <c r="AG29" s="89">
        <f t="shared" si="25"/>
        <v>0</v>
      </c>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c r="IL29" s="34"/>
      <c r="IM29" s="34"/>
      <c r="IN29" s="34"/>
      <c r="IO29" s="34"/>
      <c r="IP29" s="34"/>
      <c r="IQ29" s="34"/>
      <c r="IR29" s="34"/>
      <c r="IS29" s="34"/>
      <c r="IT29" s="34"/>
      <c r="IU29" s="34"/>
      <c r="IV29" s="34"/>
      <c r="IW29" s="34"/>
      <c r="IX29" s="34"/>
      <c r="IY29" s="34"/>
      <c r="IZ29" s="34"/>
      <c r="JA29" s="34"/>
      <c r="JB29" s="34"/>
      <c r="JC29" s="34"/>
      <c r="JD29" s="34"/>
      <c r="JE29" s="34"/>
      <c r="JF29" s="34"/>
      <c r="JG29" s="34"/>
      <c r="JH29" s="34"/>
      <c r="JI29" s="34"/>
      <c r="JJ29" s="34"/>
      <c r="JK29" s="34"/>
      <c r="JL29" s="34"/>
      <c r="JM29" s="34"/>
      <c r="JN29" s="34"/>
    </row>
    <row r="30" spans="1:274" s="35" customFormat="1" x14ac:dyDescent="0.25">
      <c r="A30" s="2"/>
      <c r="B30" s="213" t="s">
        <v>135</v>
      </c>
      <c r="C30" s="213"/>
      <c r="D30" s="213"/>
      <c r="E30" s="213"/>
      <c r="F30" s="213"/>
      <c r="G30" s="213"/>
      <c r="H30" s="213"/>
      <c r="I30" s="213"/>
      <c r="J30" s="213"/>
      <c r="K30" s="91" t="b">
        <v>0</v>
      </c>
      <c r="L30" s="89">
        <f t="shared" si="13"/>
        <v>0</v>
      </c>
      <c r="M30" s="177"/>
      <c r="N30" s="91" t="b">
        <v>0</v>
      </c>
      <c r="O30" s="91" t="b">
        <v>0</v>
      </c>
      <c r="P30" s="91" t="b">
        <v>0</v>
      </c>
      <c r="Q30" s="91" t="b">
        <v>0</v>
      </c>
      <c r="R30" s="89"/>
      <c r="S30" s="91" t="b">
        <v>0</v>
      </c>
      <c r="T30" s="91" t="b">
        <v>0</v>
      </c>
      <c r="U30" s="89"/>
      <c r="V30" s="89">
        <f t="shared" si="14"/>
        <v>0</v>
      </c>
      <c r="W30" s="89">
        <f t="shared" si="15"/>
        <v>0</v>
      </c>
      <c r="X30" s="89">
        <f t="shared" si="16"/>
        <v>0</v>
      </c>
      <c r="Y30" s="89">
        <f t="shared" si="17"/>
        <v>0</v>
      </c>
      <c r="Z30" s="89">
        <f t="shared" si="18"/>
        <v>0</v>
      </c>
      <c r="AA30" s="89">
        <f t="shared" si="19"/>
        <v>0</v>
      </c>
      <c r="AB30" s="89">
        <f t="shared" si="20"/>
        <v>0</v>
      </c>
      <c r="AC30" s="89">
        <f t="shared" si="21"/>
        <v>0</v>
      </c>
      <c r="AD30" s="89">
        <f t="shared" si="22"/>
        <v>0</v>
      </c>
      <c r="AE30" s="89">
        <f t="shared" si="23"/>
        <v>0</v>
      </c>
      <c r="AF30" s="89">
        <f t="shared" si="24"/>
        <v>0</v>
      </c>
      <c r="AG30" s="89">
        <f t="shared" si="25"/>
        <v>0</v>
      </c>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c r="IL30" s="34"/>
      <c r="IM30" s="34"/>
      <c r="IN30" s="34"/>
      <c r="IO30" s="34"/>
      <c r="IP30" s="34"/>
      <c r="IQ30" s="34"/>
      <c r="IR30" s="34"/>
      <c r="IS30" s="34"/>
      <c r="IT30" s="34"/>
      <c r="IU30" s="34"/>
      <c r="IV30" s="34"/>
      <c r="IW30" s="34"/>
      <c r="IX30" s="34"/>
      <c r="IY30" s="34"/>
      <c r="IZ30" s="34"/>
      <c r="JA30" s="34"/>
      <c r="JB30" s="34"/>
      <c r="JC30" s="34"/>
      <c r="JD30" s="34"/>
      <c r="JE30" s="34"/>
      <c r="JF30" s="34"/>
      <c r="JG30" s="34"/>
      <c r="JH30" s="34"/>
      <c r="JI30" s="34"/>
      <c r="JJ30" s="34"/>
      <c r="JK30" s="34"/>
      <c r="JL30" s="34"/>
      <c r="JM30" s="34"/>
      <c r="JN30" s="34"/>
    </row>
    <row r="31" spans="1:274" s="35" customFormat="1" x14ac:dyDescent="0.25">
      <c r="A31" s="2"/>
      <c r="B31" s="213"/>
      <c r="C31" s="213"/>
      <c r="D31" s="213"/>
      <c r="E31" s="213"/>
      <c r="F31" s="213"/>
      <c r="G31" s="213"/>
      <c r="H31" s="213"/>
      <c r="I31" s="213"/>
      <c r="J31" s="213"/>
      <c r="K31" s="91" t="b">
        <v>0</v>
      </c>
      <c r="L31" s="89">
        <f t="shared" si="13"/>
        <v>0</v>
      </c>
      <c r="M31" s="177"/>
      <c r="N31" s="91" t="b">
        <v>0</v>
      </c>
      <c r="O31" s="91" t="b">
        <v>0</v>
      </c>
      <c r="P31" s="91" t="b">
        <v>0</v>
      </c>
      <c r="Q31" s="91" t="b">
        <v>0</v>
      </c>
      <c r="R31" s="89"/>
      <c r="S31" s="91" t="b">
        <v>0</v>
      </c>
      <c r="T31" s="91" t="b">
        <v>0</v>
      </c>
      <c r="U31" s="89"/>
      <c r="V31" s="89">
        <f t="shared" si="14"/>
        <v>0</v>
      </c>
      <c r="W31" s="89">
        <f t="shared" si="15"/>
        <v>0</v>
      </c>
      <c r="X31" s="89">
        <f t="shared" si="16"/>
        <v>0</v>
      </c>
      <c r="Y31" s="89">
        <f t="shared" si="17"/>
        <v>0</v>
      </c>
      <c r="Z31" s="89">
        <f t="shared" si="18"/>
        <v>0</v>
      </c>
      <c r="AA31" s="89">
        <f t="shared" si="19"/>
        <v>0</v>
      </c>
      <c r="AB31" s="89">
        <f t="shared" si="20"/>
        <v>0</v>
      </c>
      <c r="AC31" s="89">
        <f t="shared" si="21"/>
        <v>0</v>
      </c>
      <c r="AD31" s="89">
        <f t="shared" si="22"/>
        <v>0</v>
      </c>
      <c r="AE31" s="89">
        <f t="shared" si="23"/>
        <v>0</v>
      </c>
      <c r="AF31" s="89">
        <f t="shared" si="24"/>
        <v>0</v>
      </c>
      <c r="AG31" s="89">
        <f t="shared" si="25"/>
        <v>0</v>
      </c>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c r="IW31" s="34"/>
      <c r="IX31" s="34"/>
      <c r="IY31" s="34"/>
      <c r="IZ31" s="34"/>
      <c r="JA31" s="34"/>
      <c r="JB31" s="34"/>
      <c r="JC31" s="34"/>
      <c r="JD31" s="34"/>
      <c r="JE31" s="34"/>
      <c r="JF31" s="34"/>
      <c r="JG31" s="34"/>
      <c r="JH31" s="34"/>
      <c r="JI31" s="34"/>
      <c r="JJ31" s="34"/>
      <c r="JK31" s="34"/>
      <c r="JL31" s="34"/>
      <c r="JM31" s="34"/>
      <c r="JN31" s="34"/>
    </row>
    <row r="32" spans="1:274" s="35" customFormat="1" x14ac:dyDescent="0.25">
      <c r="A32" s="2"/>
      <c r="B32" s="213" t="s">
        <v>136</v>
      </c>
      <c r="C32" s="213"/>
      <c r="D32" s="213"/>
      <c r="E32" s="213"/>
      <c r="F32" s="213"/>
      <c r="G32" s="213"/>
      <c r="H32" s="213"/>
      <c r="I32" s="213"/>
      <c r="J32" s="213"/>
      <c r="K32" s="91" t="b">
        <v>0</v>
      </c>
      <c r="L32" s="89">
        <f t="shared" si="13"/>
        <v>0</v>
      </c>
      <c r="M32" s="177"/>
      <c r="N32" s="91" t="b">
        <v>0</v>
      </c>
      <c r="O32" s="91" t="b">
        <v>0</v>
      </c>
      <c r="P32" s="91" t="b">
        <v>0</v>
      </c>
      <c r="Q32" s="91" t="b">
        <v>0</v>
      </c>
      <c r="R32" s="89"/>
      <c r="S32" s="91" t="b">
        <v>0</v>
      </c>
      <c r="T32" s="91" t="b">
        <v>0</v>
      </c>
      <c r="U32" s="89"/>
      <c r="V32" s="89">
        <f t="shared" si="14"/>
        <v>0</v>
      </c>
      <c r="W32" s="89">
        <f t="shared" si="15"/>
        <v>0</v>
      </c>
      <c r="X32" s="89">
        <f t="shared" si="16"/>
        <v>0</v>
      </c>
      <c r="Y32" s="89">
        <f t="shared" si="17"/>
        <v>0</v>
      </c>
      <c r="Z32" s="89">
        <f t="shared" si="18"/>
        <v>0</v>
      </c>
      <c r="AA32" s="89">
        <f t="shared" si="19"/>
        <v>0</v>
      </c>
      <c r="AB32" s="89">
        <f t="shared" si="20"/>
        <v>0</v>
      </c>
      <c r="AC32" s="89">
        <f t="shared" si="21"/>
        <v>0</v>
      </c>
      <c r="AD32" s="89">
        <f t="shared" si="22"/>
        <v>0</v>
      </c>
      <c r="AE32" s="89">
        <f t="shared" si="23"/>
        <v>0</v>
      </c>
      <c r="AF32" s="89">
        <f t="shared" si="24"/>
        <v>0</v>
      </c>
      <c r="AG32" s="89">
        <f t="shared" si="25"/>
        <v>0</v>
      </c>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c r="IT32" s="34"/>
      <c r="IU32" s="34"/>
      <c r="IV32" s="34"/>
      <c r="IW32" s="34"/>
      <c r="IX32" s="34"/>
      <c r="IY32" s="34"/>
      <c r="IZ32" s="34"/>
      <c r="JA32" s="34"/>
      <c r="JB32" s="34"/>
      <c r="JC32" s="34"/>
      <c r="JD32" s="34"/>
      <c r="JE32" s="34"/>
      <c r="JF32" s="34"/>
      <c r="JG32" s="34"/>
      <c r="JH32" s="34"/>
      <c r="JI32" s="34"/>
      <c r="JJ32" s="34"/>
      <c r="JK32" s="34"/>
      <c r="JL32" s="34"/>
      <c r="JM32" s="34"/>
      <c r="JN32" s="34"/>
    </row>
    <row r="33" spans="1:274" s="35" customFormat="1" x14ac:dyDescent="0.25">
      <c r="A33" s="2"/>
      <c r="B33" s="214"/>
      <c r="C33" s="214"/>
      <c r="D33" s="214"/>
      <c r="E33" s="214"/>
      <c r="F33" s="214"/>
      <c r="G33" s="214"/>
      <c r="H33" s="214"/>
      <c r="I33" s="214"/>
      <c r="J33" s="214"/>
      <c r="K33" s="91" t="b">
        <v>0</v>
      </c>
      <c r="L33" s="89">
        <f t="shared" si="13"/>
        <v>0</v>
      </c>
      <c r="M33" s="177"/>
      <c r="N33" s="91" t="b">
        <v>1</v>
      </c>
      <c r="O33" s="91" t="b">
        <v>1</v>
      </c>
      <c r="P33" s="91" t="b">
        <v>1</v>
      </c>
      <c r="Q33" s="91" t="b">
        <v>1</v>
      </c>
      <c r="R33" s="89"/>
      <c r="S33" s="91" t="b">
        <v>1</v>
      </c>
      <c r="T33" s="91" t="b">
        <v>1</v>
      </c>
      <c r="U33" s="89"/>
      <c r="V33" s="89">
        <f t="shared" si="14"/>
        <v>0</v>
      </c>
      <c r="W33" s="89">
        <f t="shared" si="15"/>
        <v>0</v>
      </c>
      <c r="X33" s="89">
        <f t="shared" si="16"/>
        <v>0</v>
      </c>
      <c r="Y33" s="89">
        <f t="shared" si="17"/>
        <v>0</v>
      </c>
      <c r="Z33" s="89">
        <f t="shared" si="18"/>
        <v>0</v>
      </c>
      <c r="AA33" s="89">
        <f t="shared" si="19"/>
        <v>0</v>
      </c>
      <c r="AB33" s="89">
        <f t="shared" si="20"/>
        <v>0</v>
      </c>
      <c r="AC33" s="89">
        <f t="shared" si="21"/>
        <v>0</v>
      </c>
      <c r="AD33" s="89">
        <f t="shared" si="22"/>
        <v>0</v>
      </c>
      <c r="AE33" s="89">
        <f t="shared" si="23"/>
        <v>0</v>
      </c>
      <c r="AF33" s="89">
        <f t="shared" si="24"/>
        <v>0</v>
      </c>
      <c r="AG33" s="89">
        <f t="shared" si="25"/>
        <v>0</v>
      </c>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c r="IL33" s="34"/>
      <c r="IM33" s="34"/>
      <c r="IN33" s="34"/>
      <c r="IO33" s="34"/>
      <c r="IP33" s="34"/>
      <c r="IQ33" s="34"/>
      <c r="IR33" s="34"/>
      <c r="IS33" s="34"/>
      <c r="IT33" s="34"/>
      <c r="IU33" s="34"/>
      <c r="IV33" s="34"/>
      <c r="IW33" s="34"/>
      <c r="IX33" s="34"/>
      <c r="IY33" s="34"/>
      <c r="IZ33" s="34"/>
      <c r="JA33" s="34"/>
      <c r="JB33" s="34"/>
      <c r="JC33" s="34"/>
      <c r="JD33" s="34"/>
      <c r="JE33" s="34"/>
      <c r="JF33" s="34"/>
      <c r="JG33" s="34"/>
      <c r="JH33" s="34"/>
      <c r="JI33" s="34"/>
      <c r="JJ33" s="34"/>
      <c r="JK33" s="34"/>
      <c r="JL33" s="34"/>
      <c r="JM33" s="34"/>
      <c r="JN33" s="34"/>
    </row>
    <row r="34" spans="1:274" s="35" customFormat="1" x14ac:dyDescent="0.25">
      <c r="A34" s="2"/>
      <c r="B34" s="211"/>
      <c r="C34" s="211"/>
      <c r="D34" s="211"/>
      <c r="E34" s="211"/>
      <c r="F34" s="211"/>
      <c r="G34" s="211"/>
      <c r="H34" s="211"/>
      <c r="I34" s="211"/>
      <c r="J34" s="211"/>
      <c r="K34" s="91" t="b">
        <v>0</v>
      </c>
      <c r="L34" s="89">
        <f t="shared" si="13"/>
        <v>0</v>
      </c>
      <c r="M34" s="177"/>
      <c r="N34" s="91" t="b">
        <v>1</v>
      </c>
      <c r="O34" s="91" t="b">
        <v>1</v>
      </c>
      <c r="P34" s="91" t="b">
        <v>1</v>
      </c>
      <c r="Q34" s="91" t="b">
        <v>1</v>
      </c>
      <c r="R34" s="89"/>
      <c r="S34" s="91" t="b">
        <v>1</v>
      </c>
      <c r="T34" s="91" t="b">
        <v>1</v>
      </c>
      <c r="U34" s="89"/>
      <c r="V34" s="89">
        <f t="shared" si="14"/>
        <v>0</v>
      </c>
      <c r="W34" s="89">
        <f t="shared" si="15"/>
        <v>0</v>
      </c>
      <c r="X34" s="89">
        <f t="shared" si="16"/>
        <v>0</v>
      </c>
      <c r="Y34" s="89">
        <f t="shared" si="17"/>
        <v>0</v>
      </c>
      <c r="Z34" s="89">
        <f t="shared" si="18"/>
        <v>0</v>
      </c>
      <c r="AA34" s="89">
        <f t="shared" si="19"/>
        <v>0</v>
      </c>
      <c r="AB34" s="89">
        <f t="shared" si="20"/>
        <v>0</v>
      </c>
      <c r="AC34" s="89">
        <f t="shared" si="21"/>
        <v>0</v>
      </c>
      <c r="AD34" s="89">
        <f t="shared" si="22"/>
        <v>0</v>
      </c>
      <c r="AE34" s="89">
        <f t="shared" si="23"/>
        <v>0</v>
      </c>
      <c r="AF34" s="89">
        <f t="shared" si="24"/>
        <v>0</v>
      </c>
      <c r="AG34" s="89">
        <f t="shared" si="25"/>
        <v>0</v>
      </c>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c r="IL34" s="34"/>
      <c r="IM34" s="34"/>
      <c r="IN34" s="34"/>
      <c r="IO34" s="34"/>
      <c r="IP34" s="34"/>
      <c r="IQ34" s="34"/>
      <c r="IR34" s="34"/>
      <c r="IS34" s="34"/>
      <c r="IT34" s="34"/>
      <c r="IU34" s="34"/>
      <c r="IV34" s="34"/>
      <c r="IW34" s="34"/>
      <c r="IX34" s="34"/>
      <c r="IY34" s="34"/>
      <c r="IZ34" s="34"/>
      <c r="JA34" s="34"/>
      <c r="JB34" s="34"/>
      <c r="JC34" s="34"/>
      <c r="JD34" s="34"/>
      <c r="JE34" s="34"/>
      <c r="JF34" s="34"/>
      <c r="JG34" s="34"/>
      <c r="JH34" s="34"/>
      <c r="JI34" s="34"/>
      <c r="JJ34" s="34"/>
      <c r="JK34" s="34"/>
      <c r="JL34" s="34"/>
      <c r="JM34" s="34"/>
      <c r="JN34" s="34"/>
    </row>
    <row r="35" spans="1:274" s="35" customFormat="1" x14ac:dyDescent="0.25">
      <c r="A35" s="2"/>
      <c r="B35" s="211"/>
      <c r="C35" s="211"/>
      <c r="D35" s="211"/>
      <c r="E35" s="211"/>
      <c r="F35" s="211"/>
      <c r="G35" s="211"/>
      <c r="H35" s="211"/>
      <c r="I35" s="211"/>
      <c r="J35" s="211"/>
      <c r="K35" s="91" t="b">
        <v>0</v>
      </c>
      <c r="L35" s="89">
        <f t="shared" si="13"/>
        <v>0</v>
      </c>
      <c r="M35" s="177"/>
      <c r="N35" s="91" t="b">
        <v>1</v>
      </c>
      <c r="O35" s="91" t="b">
        <v>1</v>
      </c>
      <c r="P35" s="91" t="b">
        <v>1</v>
      </c>
      <c r="Q35" s="91" t="b">
        <v>1</v>
      </c>
      <c r="R35" s="89"/>
      <c r="S35" s="91" t="b">
        <v>1</v>
      </c>
      <c r="T35" s="91" t="b">
        <v>1</v>
      </c>
      <c r="U35" s="89"/>
      <c r="V35" s="89">
        <f t="shared" si="14"/>
        <v>0</v>
      </c>
      <c r="W35" s="89">
        <f t="shared" si="15"/>
        <v>0</v>
      </c>
      <c r="X35" s="89">
        <f t="shared" si="16"/>
        <v>0</v>
      </c>
      <c r="Y35" s="89">
        <f t="shared" si="17"/>
        <v>0</v>
      </c>
      <c r="Z35" s="89">
        <f t="shared" si="18"/>
        <v>0</v>
      </c>
      <c r="AA35" s="89">
        <f t="shared" si="19"/>
        <v>0</v>
      </c>
      <c r="AB35" s="89">
        <f t="shared" si="20"/>
        <v>0</v>
      </c>
      <c r="AC35" s="89">
        <f t="shared" si="21"/>
        <v>0</v>
      </c>
      <c r="AD35" s="89">
        <f t="shared" si="22"/>
        <v>0</v>
      </c>
      <c r="AE35" s="89">
        <f t="shared" si="23"/>
        <v>0</v>
      </c>
      <c r="AF35" s="89">
        <f t="shared" si="24"/>
        <v>0</v>
      </c>
      <c r="AG35" s="89">
        <f t="shared" si="25"/>
        <v>0</v>
      </c>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s="34"/>
      <c r="IK35" s="34"/>
      <c r="IL35" s="34"/>
      <c r="IM35" s="34"/>
      <c r="IN35" s="34"/>
      <c r="IO35" s="34"/>
      <c r="IP35" s="34"/>
      <c r="IQ35" s="34"/>
      <c r="IR35" s="34"/>
      <c r="IS35" s="34"/>
      <c r="IT35" s="34"/>
      <c r="IU35" s="34"/>
      <c r="IV35" s="34"/>
      <c r="IW35" s="34"/>
      <c r="IX35" s="34"/>
      <c r="IY35" s="34"/>
      <c r="IZ35" s="34"/>
      <c r="JA35" s="34"/>
      <c r="JB35" s="34"/>
      <c r="JC35" s="34"/>
      <c r="JD35" s="34"/>
      <c r="JE35" s="34"/>
      <c r="JF35" s="34"/>
      <c r="JG35" s="34"/>
      <c r="JH35" s="34"/>
      <c r="JI35" s="34"/>
      <c r="JJ35" s="34"/>
      <c r="JK35" s="34"/>
      <c r="JL35" s="34"/>
      <c r="JM35" s="34"/>
      <c r="JN35" s="34"/>
    </row>
    <row r="36" spans="1:274" s="35" customFormat="1" x14ac:dyDescent="0.25">
      <c r="A36" s="2"/>
      <c r="B36" s="211"/>
      <c r="C36" s="211"/>
      <c r="D36" s="211"/>
      <c r="E36" s="211"/>
      <c r="F36" s="211"/>
      <c r="G36" s="211"/>
      <c r="H36" s="211"/>
      <c r="I36" s="211"/>
      <c r="J36" s="211"/>
      <c r="K36" s="91" t="b">
        <v>0</v>
      </c>
      <c r="L36" s="89">
        <f t="shared" si="13"/>
        <v>0</v>
      </c>
      <c r="M36" s="177"/>
      <c r="N36" s="91" t="b">
        <v>1</v>
      </c>
      <c r="O36" s="91" t="b">
        <v>1</v>
      </c>
      <c r="P36" s="91" t="b">
        <v>1</v>
      </c>
      <c r="Q36" s="91" t="b">
        <v>0</v>
      </c>
      <c r="R36" s="89"/>
      <c r="S36" s="91" t="b">
        <v>1</v>
      </c>
      <c r="T36" s="91" t="b">
        <v>1</v>
      </c>
      <c r="U36" s="89"/>
      <c r="V36" s="89">
        <f t="shared" si="14"/>
        <v>0</v>
      </c>
      <c r="W36" s="89">
        <f t="shared" si="15"/>
        <v>0</v>
      </c>
      <c r="X36" s="89">
        <f t="shared" si="16"/>
        <v>0</v>
      </c>
      <c r="Y36" s="89">
        <f t="shared" si="17"/>
        <v>0</v>
      </c>
      <c r="Z36" s="89">
        <f t="shared" si="18"/>
        <v>0</v>
      </c>
      <c r="AA36" s="89">
        <f t="shared" si="19"/>
        <v>0</v>
      </c>
      <c r="AB36" s="89">
        <f t="shared" si="20"/>
        <v>0</v>
      </c>
      <c r="AC36" s="89">
        <f t="shared" si="21"/>
        <v>0</v>
      </c>
      <c r="AD36" s="89">
        <f t="shared" si="22"/>
        <v>0</v>
      </c>
      <c r="AE36" s="89">
        <f t="shared" si="23"/>
        <v>0</v>
      </c>
      <c r="AF36" s="89">
        <f t="shared" si="24"/>
        <v>0</v>
      </c>
      <c r="AG36" s="89">
        <f t="shared" si="25"/>
        <v>0</v>
      </c>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c r="EN36" s="34"/>
      <c r="EO36" s="34"/>
      <c r="EP36" s="34"/>
      <c r="EQ36" s="34"/>
      <c r="ER36" s="34"/>
      <c r="ES36" s="34"/>
      <c r="ET36" s="34"/>
      <c r="EU36" s="34"/>
      <c r="EV36" s="34"/>
      <c r="EW36" s="34"/>
      <c r="EX36" s="34"/>
      <c r="EY36" s="34"/>
      <c r="EZ36" s="34"/>
      <c r="FA36" s="34"/>
      <c r="FB36" s="34"/>
      <c r="FC36" s="34"/>
      <c r="FD36" s="34"/>
      <c r="FE36" s="34"/>
      <c r="FF36" s="34"/>
      <c r="FG36" s="34"/>
      <c r="FH36" s="34"/>
      <c r="FI36" s="34"/>
      <c r="FJ36" s="34"/>
      <c r="FK36" s="34"/>
      <c r="FL36" s="34"/>
      <c r="FM36" s="34"/>
      <c r="FN36" s="34"/>
      <c r="FO36" s="34"/>
      <c r="FP36" s="34"/>
      <c r="FQ36" s="34"/>
      <c r="FR36" s="34"/>
      <c r="FS36" s="34"/>
      <c r="FT36" s="34"/>
      <c r="FU36" s="34"/>
      <c r="FV36" s="34"/>
      <c r="FW36" s="34"/>
      <c r="FX36" s="34"/>
      <c r="FY36" s="34"/>
      <c r="FZ36" s="34"/>
      <c r="GA36" s="34"/>
      <c r="GB36" s="34"/>
      <c r="GC36" s="34"/>
      <c r="GD36" s="34"/>
      <c r="GE36" s="34"/>
      <c r="GF36" s="34"/>
      <c r="GG36" s="34"/>
      <c r="GH36" s="34"/>
      <c r="GI36" s="34"/>
      <c r="GJ36" s="34"/>
      <c r="GK36" s="34"/>
      <c r="GL36" s="34"/>
      <c r="GM36" s="34"/>
      <c r="GN36" s="34"/>
      <c r="GO36" s="34"/>
      <c r="GP36" s="34"/>
      <c r="GQ36" s="34"/>
      <c r="GR36" s="34"/>
      <c r="GS36" s="34"/>
      <c r="GT36" s="34"/>
      <c r="GU36" s="34"/>
      <c r="GV36" s="34"/>
      <c r="GW36" s="34"/>
      <c r="GX36" s="34"/>
      <c r="GY36" s="34"/>
      <c r="GZ36" s="34"/>
      <c r="HA36" s="34"/>
      <c r="HB36" s="34"/>
      <c r="HC36" s="34"/>
      <c r="HD36" s="34"/>
      <c r="HE36" s="34"/>
      <c r="HF36" s="34"/>
      <c r="HG36" s="34"/>
      <c r="HH36" s="34"/>
      <c r="HI36" s="34"/>
      <c r="HJ36" s="34"/>
      <c r="HK36" s="34"/>
      <c r="HL36" s="34"/>
      <c r="HM36" s="34"/>
      <c r="HN36" s="34"/>
      <c r="HO36" s="34"/>
      <c r="HP36" s="34"/>
      <c r="HQ36" s="34"/>
      <c r="HR36" s="34"/>
      <c r="HS36" s="34"/>
      <c r="HT36" s="34"/>
      <c r="HU36" s="34"/>
      <c r="HV36" s="34"/>
      <c r="HW36" s="34"/>
      <c r="HX36" s="34"/>
      <c r="HY36" s="34"/>
      <c r="HZ36" s="34"/>
      <c r="IA36" s="34"/>
      <c r="IB36" s="34"/>
      <c r="IC36" s="34"/>
      <c r="ID36" s="34"/>
      <c r="IE36" s="34"/>
      <c r="IF36" s="34"/>
      <c r="IG36" s="34"/>
      <c r="IH36" s="34"/>
      <c r="II36" s="34"/>
      <c r="IJ36" s="34"/>
      <c r="IK36" s="34"/>
      <c r="IL36" s="34"/>
      <c r="IM36" s="34"/>
      <c r="IN36" s="34"/>
      <c r="IO36" s="34"/>
      <c r="IP36" s="34"/>
      <c r="IQ36" s="34"/>
      <c r="IR36" s="34"/>
      <c r="IS36" s="34"/>
      <c r="IT36" s="34"/>
      <c r="IU36" s="34"/>
      <c r="IV36" s="34"/>
      <c r="IW36" s="34"/>
      <c r="IX36" s="34"/>
      <c r="IY36" s="34"/>
      <c r="IZ36" s="34"/>
      <c r="JA36" s="34"/>
      <c r="JB36" s="34"/>
      <c r="JC36" s="34"/>
      <c r="JD36" s="34"/>
      <c r="JE36" s="34"/>
      <c r="JF36" s="34"/>
      <c r="JG36" s="34"/>
      <c r="JH36" s="34"/>
      <c r="JI36" s="34"/>
      <c r="JJ36" s="34"/>
      <c r="JK36" s="34"/>
      <c r="JL36" s="34"/>
      <c r="JM36" s="34"/>
      <c r="JN36" s="34"/>
    </row>
    <row r="37" spans="1:274" s="35" customFormat="1" x14ac:dyDescent="0.25">
      <c r="A37" s="2"/>
      <c r="B37" s="211"/>
      <c r="C37" s="211"/>
      <c r="D37" s="211"/>
      <c r="E37" s="211"/>
      <c r="F37" s="211"/>
      <c r="G37" s="211"/>
      <c r="H37" s="211"/>
      <c r="I37" s="211"/>
      <c r="J37" s="211"/>
      <c r="K37" s="91" t="b">
        <v>0</v>
      </c>
      <c r="L37" s="89">
        <f t="shared" si="13"/>
        <v>0</v>
      </c>
      <c r="M37" s="177"/>
      <c r="N37" s="91" t="b">
        <v>0</v>
      </c>
      <c r="O37" s="91" t="b">
        <v>0</v>
      </c>
      <c r="P37" s="91" t="b">
        <v>0</v>
      </c>
      <c r="Q37" s="91" t="b">
        <v>0</v>
      </c>
      <c r="R37" s="89"/>
      <c r="S37" s="91" t="b">
        <v>0</v>
      </c>
      <c r="T37" s="91" t="b">
        <v>0</v>
      </c>
      <c r="U37" s="89"/>
      <c r="V37" s="89">
        <f t="shared" si="14"/>
        <v>0</v>
      </c>
      <c r="W37" s="89">
        <f t="shared" si="15"/>
        <v>0</v>
      </c>
      <c r="X37" s="89">
        <f t="shared" si="16"/>
        <v>0</v>
      </c>
      <c r="Y37" s="89">
        <f t="shared" si="17"/>
        <v>0</v>
      </c>
      <c r="Z37" s="89">
        <f t="shared" si="18"/>
        <v>0</v>
      </c>
      <c r="AA37" s="89">
        <f t="shared" si="19"/>
        <v>0</v>
      </c>
      <c r="AB37" s="89">
        <f t="shared" si="20"/>
        <v>0</v>
      </c>
      <c r="AC37" s="89">
        <f t="shared" si="21"/>
        <v>0</v>
      </c>
      <c r="AD37" s="89">
        <f t="shared" si="22"/>
        <v>0</v>
      </c>
      <c r="AE37" s="89">
        <f t="shared" si="23"/>
        <v>0</v>
      </c>
      <c r="AF37" s="89">
        <f t="shared" si="24"/>
        <v>0</v>
      </c>
      <c r="AG37" s="89">
        <f t="shared" si="25"/>
        <v>0</v>
      </c>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EV37" s="34"/>
      <c r="EW37" s="34"/>
      <c r="EX37" s="34"/>
      <c r="EY37" s="34"/>
      <c r="EZ37" s="34"/>
      <c r="FA37" s="34"/>
      <c r="FB37" s="34"/>
      <c r="FC37" s="34"/>
      <c r="FD37" s="34"/>
      <c r="FE37" s="34"/>
      <c r="FF37" s="34"/>
      <c r="FG37" s="34"/>
      <c r="FH37" s="34"/>
      <c r="FI37" s="34"/>
      <c r="FJ37" s="34"/>
      <c r="FK37" s="34"/>
      <c r="FL37" s="34"/>
      <c r="FM37" s="34"/>
      <c r="FN37" s="34"/>
      <c r="FO37" s="34"/>
      <c r="FP37" s="34"/>
      <c r="FQ37" s="34"/>
      <c r="FR37" s="34"/>
      <c r="FS37" s="34"/>
      <c r="FT37" s="34"/>
      <c r="FU37" s="34"/>
      <c r="FV37" s="34"/>
      <c r="FW37" s="34"/>
      <c r="FX37" s="34"/>
      <c r="FY37" s="34"/>
      <c r="FZ37" s="34"/>
      <c r="GA37" s="34"/>
      <c r="GB37" s="34"/>
      <c r="GC37" s="34"/>
      <c r="GD37" s="34"/>
      <c r="GE37" s="34"/>
      <c r="GF37" s="34"/>
      <c r="GG37" s="34"/>
      <c r="GH37" s="34"/>
      <c r="GI37" s="34"/>
      <c r="GJ37" s="34"/>
      <c r="GK37" s="34"/>
      <c r="GL37" s="34"/>
      <c r="GM37" s="34"/>
      <c r="GN37" s="34"/>
      <c r="GO37" s="34"/>
      <c r="GP37" s="34"/>
      <c r="GQ37" s="34"/>
      <c r="GR37" s="34"/>
      <c r="GS37" s="34"/>
      <c r="GT37" s="34"/>
      <c r="GU37" s="34"/>
      <c r="GV37" s="34"/>
      <c r="GW37" s="34"/>
      <c r="GX37" s="34"/>
      <c r="GY37" s="34"/>
      <c r="GZ37" s="34"/>
      <c r="HA37" s="34"/>
      <c r="HB37" s="34"/>
      <c r="HC37" s="34"/>
      <c r="HD37" s="34"/>
      <c r="HE37" s="34"/>
      <c r="HF37" s="34"/>
      <c r="HG37" s="34"/>
      <c r="HH37" s="34"/>
      <c r="HI37" s="34"/>
      <c r="HJ37" s="34"/>
      <c r="HK37" s="34"/>
      <c r="HL37" s="34"/>
      <c r="HM37" s="34"/>
      <c r="HN37" s="34"/>
      <c r="HO37" s="34"/>
      <c r="HP37" s="34"/>
      <c r="HQ37" s="34"/>
      <c r="HR37" s="34"/>
      <c r="HS37" s="34"/>
      <c r="HT37" s="34"/>
      <c r="HU37" s="34"/>
      <c r="HV37" s="34"/>
      <c r="HW37" s="34"/>
      <c r="HX37" s="34"/>
      <c r="HY37" s="34"/>
      <c r="HZ37" s="34"/>
      <c r="IA37" s="34"/>
      <c r="IB37" s="34"/>
      <c r="IC37" s="34"/>
      <c r="ID37" s="34"/>
      <c r="IE37" s="34"/>
      <c r="IF37" s="34"/>
      <c r="IG37" s="34"/>
      <c r="IH37" s="34"/>
      <c r="II37" s="34"/>
      <c r="IJ37" s="34"/>
      <c r="IK37" s="34"/>
      <c r="IL37" s="34"/>
      <c r="IM37" s="34"/>
      <c r="IN37" s="34"/>
      <c r="IO37" s="34"/>
      <c r="IP37" s="34"/>
      <c r="IQ37" s="34"/>
      <c r="IR37" s="34"/>
      <c r="IS37" s="34"/>
      <c r="IT37" s="34"/>
      <c r="IU37" s="34"/>
      <c r="IV37" s="34"/>
      <c r="IW37" s="34"/>
      <c r="IX37" s="34"/>
      <c r="IY37" s="34"/>
      <c r="IZ37" s="34"/>
      <c r="JA37" s="34"/>
      <c r="JB37" s="34"/>
      <c r="JC37" s="34"/>
      <c r="JD37" s="34"/>
      <c r="JE37" s="34"/>
      <c r="JF37" s="34"/>
      <c r="JG37" s="34"/>
      <c r="JH37" s="34"/>
      <c r="JI37" s="34"/>
      <c r="JJ37" s="34"/>
      <c r="JK37" s="34"/>
      <c r="JL37" s="34"/>
      <c r="JM37" s="34"/>
      <c r="JN37" s="34"/>
    </row>
    <row r="38" spans="1:274" s="35" customFormat="1" x14ac:dyDescent="0.25">
      <c r="A38" s="2"/>
      <c r="B38" s="211"/>
      <c r="C38" s="211"/>
      <c r="D38" s="211"/>
      <c r="E38" s="211"/>
      <c r="F38" s="211"/>
      <c r="G38" s="211"/>
      <c r="H38" s="211"/>
      <c r="I38" s="211"/>
      <c r="J38" s="211"/>
      <c r="K38" s="91" t="b">
        <v>0</v>
      </c>
      <c r="L38" s="89">
        <f t="shared" si="13"/>
        <v>0</v>
      </c>
      <c r="M38" s="177"/>
      <c r="N38" s="91" t="b">
        <v>0</v>
      </c>
      <c r="O38" s="91" t="b">
        <v>0</v>
      </c>
      <c r="P38" s="91" t="b">
        <v>0</v>
      </c>
      <c r="Q38" s="91" t="b">
        <v>0</v>
      </c>
      <c r="R38" s="89"/>
      <c r="S38" s="91" t="b">
        <v>0</v>
      </c>
      <c r="T38" s="91" t="b">
        <v>0</v>
      </c>
      <c r="U38" s="89"/>
      <c r="V38" s="89">
        <f t="shared" si="14"/>
        <v>0</v>
      </c>
      <c r="W38" s="89">
        <f t="shared" si="15"/>
        <v>0</v>
      </c>
      <c r="X38" s="89">
        <f t="shared" si="16"/>
        <v>0</v>
      </c>
      <c r="Y38" s="89">
        <f t="shared" si="17"/>
        <v>0</v>
      </c>
      <c r="Z38" s="89">
        <f t="shared" si="18"/>
        <v>0</v>
      </c>
      <c r="AA38" s="89">
        <f t="shared" si="19"/>
        <v>0</v>
      </c>
      <c r="AB38" s="89">
        <f t="shared" si="20"/>
        <v>0</v>
      </c>
      <c r="AC38" s="89">
        <f t="shared" si="21"/>
        <v>0</v>
      </c>
      <c r="AD38" s="89">
        <f t="shared" si="22"/>
        <v>0</v>
      </c>
      <c r="AE38" s="89">
        <f t="shared" si="23"/>
        <v>0</v>
      </c>
      <c r="AF38" s="89">
        <f t="shared" si="24"/>
        <v>0</v>
      </c>
      <c r="AG38" s="89">
        <f t="shared" si="25"/>
        <v>0</v>
      </c>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c r="EV38" s="34"/>
      <c r="EW38" s="34"/>
      <c r="EX38" s="34"/>
      <c r="EY38" s="34"/>
      <c r="EZ38" s="34"/>
      <c r="FA38" s="34"/>
      <c r="FB38" s="34"/>
      <c r="FC38" s="34"/>
      <c r="FD38" s="34"/>
      <c r="FE38" s="34"/>
      <c r="FF38" s="34"/>
      <c r="FG38" s="34"/>
      <c r="FH38" s="34"/>
      <c r="FI38" s="34"/>
      <c r="FJ38" s="34"/>
      <c r="FK38" s="34"/>
      <c r="FL38" s="34"/>
      <c r="FM38" s="34"/>
      <c r="FN38" s="34"/>
      <c r="FO38" s="34"/>
      <c r="FP38" s="34"/>
      <c r="FQ38" s="34"/>
      <c r="FR38" s="34"/>
      <c r="FS38" s="34"/>
      <c r="FT38" s="34"/>
      <c r="FU38" s="34"/>
      <c r="FV38" s="34"/>
      <c r="FW38" s="34"/>
      <c r="FX38" s="34"/>
      <c r="FY38" s="34"/>
      <c r="FZ38" s="34"/>
      <c r="GA38" s="34"/>
      <c r="GB38" s="34"/>
      <c r="GC38" s="34"/>
      <c r="GD38" s="34"/>
      <c r="GE38" s="34"/>
      <c r="GF38" s="34"/>
      <c r="GG38" s="34"/>
      <c r="GH38" s="34"/>
      <c r="GI38" s="34"/>
      <c r="GJ38" s="34"/>
      <c r="GK38" s="34"/>
      <c r="GL38" s="34"/>
      <c r="GM38" s="34"/>
      <c r="GN38" s="34"/>
      <c r="GO38" s="34"/>
      <c r="GP38" s="34"/>
      <c r="GQ38" s="34"/>
      <c r="GR38" s="34"/>
      <c r="GS38" s="34"/>
      <c r="GT38" s="34"/>
      <c r="GU38" s="34"/>
      <c r="GV38" s="34"/>
      <c r="GW38" s="34"/>
      <c r="GX38" s="34"/>
      <c r="GY38" s="34"/>
      <c r="GZ38" s="34"/>
      <c r="HA38" s="34"/>
      <c r="HB38" s="34"/>
      <c r="HC38" s="34"/>
      <c r="HD38" s="34"/>
      <c r="HE38" s="34"/>
      <c r="HF38" s="34"/>
      <c r="HG38" s="34"/>
      <c r="HH38" s="34"/>
      <c r="HI38" s="34"/>
      <c r="HJ38" s="34"/>
      <c r="HK38" s="34"/>
      <c r="HL38" s="34"/>
      <c r="HM38" s="34"/>
      <c r="HN38" s="34"/>
      <c r="HO38" s="34"/>
      <c r="HP38" s="34"/>
      <c r="HQ38" s="34"/>
      <c r="HR38" s="34"/>
      <c r="HS38" s="34"/>
      <c r="HT38" s="34"/>
      <c r="HU38" s="34"/>
      <c r="HV38" s="34"/>
      <c r="HW38" s="34"/>
      <c r="HX38" s="34"/>
      <c r="HY38" s="34"/>
      <c r="HZ38" s="34"/>
      <c r="IA38" s="34"/>
      <c r="IB38" s="34"/>
      <c r="IC38" s="34"/>
      <c r="ID38" s="34"/>
      <c r="IE38" s="34"/>
      <c r="IF38" s="34"/>
      <c r="IG38" s="34"/>
      <c r="IH38" s="34"/>
      <c r="II38" s="34"/>
      <c r="IJ38" s="34"/>
      <c r="IK38" s="34"/>
      <c r="IL38" s="34"/>
      <c r="IM38" s="34"/>
      <c r="IN38" s="34"/>
      <c r="IO38" s="34"/>
      <c r="IP38" s="34"/>
      <c r="IQ38" s="34"/>
      <c r="IR38" s="34"/>
      <c r="IS38" s="34"/>
      <c r="IT38" s="34"/>
      <c r="IU38" s="34"/>
      <c r="IV38" s="34"/>
      <c r="IW38" s="34"/>
      <c r="IX38" s="34"/>
      <c r="IY38" s="34"/>
      <c r="IZ38" s="34"/>
      <c r="JA38" s="34"/>
      <c r="JB38" s="34"/>
      <c r="JC38" s="34"/>
      <c r="JD38" s="34"/>
      <c r="JE38" s="34"/>
      <c r="JF38" s="34"/>
      <c r="JG38" s="34"/>
      <c r="JH38" s="34"/>
      <c r="JI38" s="34"/>
      <c r="JJ38" s="34"/>
      <c r="JK38" s="34"/>
      <c r="JL38" s="34"/>
      <c r="JM38" s="34"/>
      <c r="JN38" s="34"/>
    </row>
    <row r="39" spans="1:274" s="35" customFormat="1" x14ac:dyDescent="0.25">
      <c r="A39" s="2"/>
      <c r="B39" s="211"/>
      <c r="C39" s="211"/>
      <c r="D39" s="211"/>
      <c r="E39" s="211"/>
      <c r="F39" s="211"/>
      <c r="G39" s="211"/>
      <c r="H39" s="211"/>
      <c r="I39" s="211"/>
      <c r="J39" s="211"/>
      <c r="K39" s="91" t="b">
        <v>0</v>
      </c>
      <c r="L39" s="89">
        <f t="shared" si="13"/>
        <v>0</v>
      </c>
      <c r="M39" s="177"/>
      <c r="N39" s="91" t="b">
        <v>0</v>
      </c>
      <c r="O39" s="91" t="b">
        <v>0</v>
      </c>
      <c r="P39" s="91" t="b">
        <v>0</v>
      </c>
      <c r="Q39" s="91" t="b">
        <v>0</v>
      </c>
      <c r="R39" s="89"/>
      <c r="S39" s="91" t="b">
        <v>0</v>
      </c>
      <c r="T39" s="91" t="b">
        <v>0</v>
      </c>
      <c r="U39" s="89"/>
      <c r="V39" s="89">
        <f t="shared" si="14"/>
        <v>0</v>
      </c>
      <c r="W39" s="89">
        <f t="shared" si="15"/>
        <v>0</v>
      </c>
      <c r="X39" s="89">
        <f t="shared" si="16"/>
        <v>0</v>
      </c>
      <c r="Y39" s="89">
        <f t="shared" si="17"/>
        <v>0</v>
      </c>
      <c r="Z39" s="89">
        <f t="shared" si="18"/>
        <v>0</v>
      </c>
      <c r="AA39" s="89">
        <f t="shared" si="19"/>
        <v>0</v>
      </c>
      <c r="AB39" s="89">
        <f t="shared" si="20"/>
        <v>0</v>
      </c>
      <c r="AC39" s="89">
        <f t="shared" si="21"/>
        <v>0</v>
      </c>
      <c r="AD39" s="89">
        <f t="shared" si="22"/>
        <v>0</v>
      </c>
      <c r="AE39" s="89">
        <f t="shared" si="23"/>
        <v>0</v>
      </c>
      <c r="AF39" s="89">
        <f t="shared" si="24"/>
        <v>0</v>
      </c>
      <c r="AG39" s="89">
        <f t="shared" si="25"/>
        <v>0</v>
      </c>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c r="EN39" s="34"/>
      <c r="EO39" s="34"/>
      <c r="EP39" s="34"/>
      <c r="EQ39" s="34"/>
      <c r="ER39" s="34"/>
      <c r="ES39" s="34"/>
      <c r="ET39" s="34"/>
      <c r="EU39" s="34"/>
      <c r="EV39" s="34"/>
      <c r="EW39" s="34"/>
      <c r="EX39" s="34"/>
      <c r="EY39" s="34"/>
      <c r="EZ39" s="34"/>
      <c r="FA39" s="34"/>
      <c r="FB39" s="34"/>
      <c r="FC39" s="34"/>
      <c r="FD39" s="34"/>
      <c r="FE39" s="34"/>
      <c r="FF39" s="34"/>
      <c r="FG39" s="34"/>
      <c r="FH39" s="34"/>
      <c r="FI39" s="34"/>
      <c r="FJ39" s="34"/>
      <c r="FK39" s="34"/>
      <c r="FL39" s="34"/>
      <c r="FM39" s="34"/>
      <c r="FN39" s="34"/>
      <c r="FO39" s="34"/>
      <c r="FP39" s="34"/>
      <c r="FQ39" s="34"/>
      <c r="FR39" s="34"/>
      <c r="FS39" s="34"/>
      <c r="FT39" s="34"/>
      <c r="FU39" s="34"/>
      <c r="FV39" s="34"/>
      <c r="FW39" s="34"/>
      <c r="FX39" s="34"/>
      <c r="FY39" s="34"/>
      <c r="FZ39" s="34"/>
      <c r="GA39" s="34"/>
      <c r="GB39" s="34"/>
      <c r="GC39" s="34"/>
      <c r="GD39" s="34"/>
      <c r="GE39" s="34"/>
      <c r="GF39" s="34"/>
      <c r="GG39" s="34"/>
      <c r="GH39" s="34"/>
      <c r="GI39" s="34"/>
      <c r="GJ39" s="34"/>
      <c r="GK39" s="34"/>
      <c r="GL39" s="34"/>
      <c r="GM39" s="34"/>
      <c r="GN39" s="34"/>
      <c r="GO39" s="34"/>
      <c r="GP39" s="34"/>
      <c r="GQ39" s="34"/>
      <c r="GR39" s="34"/>
      <c r="GS39" s="34"/>
      <c r="GT39" s="34"/>
      <c r="GU39" s="34"/>
      <c r="GV39" s="34"/>
      <c r="GW39" s="34"/>
      <c r="GX39" s="34"/>
      <c r="GY39" s="34"/>
      <c r="GZ39" s="34"/>
      <c r="HA39" s="34"/>
      <c r="HB39" s="34"/>
      <c r="HC39" s="34"/>
      <c r="HD39" s="34"/>
      <c r="HE39" s="34"/>
      <c r="HF39" s="34"/>
      <c r="HG39" s="34"/>
      <c r="HH39" s="34"/>
      <c r="HI39" s="34"/>
      <c r="HJ39" s="34"/>
      <c r="HK39" s="34"/>
      <c r="HL39" s="34"/>
      <c r="HM39" s="34"/>
      <c r="HN39" s="34"/>
      <c r="HO39" s="34"/>
      <c r="HP39" s="34"/>
      <c r="HQ39" s="34"/>
      <c r="HR39" s="34"/>
      <c r="HS39" s="34"/>
      <c r="HT39" s="34"/>
      <c r="HU39" s="34"/>
      <c r="HV39" s="34"/>
      <c r="HW39" s="34"/>
      <c r="HX39" s="34"/>
      <c r="HY39" s="34"/>
      <c r="HZ39" s="34"/>
      <c r="IA39" s="34"/>
      <c r="IB39" s="34"/>
      <c r="IC39" s="34"/>
      <c r="ID39" s="34"/>
      <c r="IE39" s="34"/>
      <c r="IF39" s="34"/>
      <c r="IG39" s="34"/>
      <c r="IH39" s="34"/>
      <c r="II39" s="34"/>
      <c r="IJ39" s="34"/>
      <c r="IK39" s="34"/>
      <c r="IL39" s="34"/>
      <c r="IM39" s="34"/>
      <c r="IN39" s="34"/>
      <c r="IO39" s="34"/>
      <c r="IP39" s="34"/>
      <c r="IQ39" s="34"/>
      <c r="IR39" s="34"/>
      <c r="IS39" s="34"/>
      <c r="IT39" s="34"/>
      <c r="IU39" s="34"/>
      <c r="IV39" s="34"/>
      <c r="IW39" s="34"/>
      <c r="IX39" s="34"/>
      <c r="IY39" s="34"/>
      <c r="IZ39" s="34"/>
      <c r="JA39" s="34"/>
      <c r="JB39" s="34"/>
      <c r="JC39" s="34"/>
      <c r="JD39" s="34"/>
      <c r="JE39" s="34"/>
      <c r="JF39" s="34"/>
      <c r="JG39" s="34"/>
      <c r="JH39" s="34"/>
      <c r="JI39" s="34"/>
      <c r="JJ39" s="34"/>
      <c r="JK39" s="34"/>
      <c r="JL39" s="34"/>
      <c r="JM39" s="34"/>
      <c r="JN39" s="34"/>
    </row>
    <row r="40" spans="1:274" s="35" customFormat="1" x14ac:dyDescent="0.25">
      <c r="A40" s="2"/>
      <c r="B40" s="211"/>
      <c r="C40" s="211"/>
      <c r="D40" s="211"/>
      <c r="E40" s="211"/>
      <c r="F40" s="211"/>
      <c r="G40" s="211"/>
      <c r="H40" s="211"/>
      <c r="I40" s="211"/>
      <c r="J40" s="211"/>
      <c r="K40" s="91" t="b">
        <v>0</v>
      </c>
      <c r="L40" s="89">
        <f t="shared" si="13"/>
        <v>0</v>
      </c>
      <c r="M40" s="177"/>
      <c r="N40" s="91" t="b">
        <v>0</v>
      </c>
      <c r="O40" s="91" t="b">
        <v>0</v>
      </c>
      <c r="P40" s="91" t="b">
        <v>0</v>
      </c>
      <c r="Q40" s="91" t="b">
        <v>0</v>
      </c>
      <c r="R40" s="89"/>
      <c r="S40" s="91" t="b">
        <v>0</v>
      </c>
      <c r="T40" s="91" t="b">
        <v>0</v>
      </c>
      <c r="U40" s="89"/>
      <c r="V40" s="89">
        <f t="shared" si="14"/>
        <v>0</v>
      </c>
      <c r="W40" s="89">
        <f t="shared" si="15"/>
        <v>0</v>
      </c>
      <c r="X40" s="89">
        <f t="shared" si="16"/>
        <v>0</v>
      </c>
      <c r="Y40" s="89">
        <f t="shared" si="17"/>
        <v>0</v>
      </c>
      <c r="Z40" s="89">
        <f t="shared" si="18"/>
        <v>0</v>
      </c>
      <c r="AA40" s="89">
        <f t="shared" si="19"/>
        <v>0</v>
      </c>
      <c r="AB40" s="89">
        <f t="shared" si="20"/>
        <v>0</v>
      </c>
      <c r="AC40" s="89">
        <f t="shared" si="21"/>
        <v>0</v>
      </c>
      <c r="AD40" s="89">
        <f t="shared" si="22"/>
        <v>0</v>
      </c>
      <c r="AE40" s="89">
        <f t="shared" si="23"/>
        <v>0</v>
      </c>
      <c r="AF40" s="89">
        <f t="shared" si="24"/>
        <v>0</v>
      </c>
      <c r="AG40" s="89">
        <f t="shared" si="25"/>
        <v>0</v>
      </c>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4"/>
      <c r="EH40" s="34"/>
      <c r="EI40" s="34"/>
      <c r="EJ40" s="34"/>
      <c r="EK40" s="34"/>
      <c r="EL40" s="34"/>
      <c r="EM40" s="34"/>
      <c r="EN40" s="34"/>
      <c r="EO40" s="34"/>
      <c r="EP40" s="34"/>
      <c r="EQ40" s="34"/>
      <c r="ER40" s="34"/>
      <c r="ES40" s="34"/>
      <c r="ET40" s="34"/>
      <c r="EU40" s="34"/>
      <c r="EV40" s="34"/>
      <c r="EW40" s="34"/>
      <c r="EX40" s="34"/>
      <c r="EY40" s="34"/>
      <c r="EZ40" s="34"/>
      <c r="FA40" s="34"/>
      <c r="FB40" s="34"/>
      <c r="FC40" s="34"/>
      <c r="FD40" s="34"/>
      <c r="FE40" s="34"/>
      <c r="FF40" s="34"/>
      <c r="FG40" s="34"/>
      <c r="FH40" s="34"/>
      <c r="FI40" s="34"/>
      <c r="FJ40" s="34"/>
      <c r="FK40" s="34"/>
      <c r="FL40" s="34"/>
      <c r="FM40" s="34"/>
      <c r="FN40" s="34"/>
      <c r="FO40" s="34"/>
      <c r="FP40" s="34"/>
      <c r="FQ40" s="34"/>
      <c r="FR40" s="34"/>
      <c r="FS40" s="34"/>
      <c r="FT40" s="34"/>
      <c r="FU40" s="34"/>
      <c r="FV40" s="34"/>
      <c r="FW40" s="34"/>
      <c r="FX40" s="34"/>
      <c r="FY40" s="34"/>
      <c r="FZ40" s="34"/>
      <c r="GA40" s="34"/>
      <c r="GB40" s="34"/>
      <c r="GC40" s="34"/>
      <c r="GD40" s="34"/>
      <c r="GE40" s="34"/>
      <c r="GF40" s="34"/>
      <c r="GG40" s="34"/>
      <c r="GH40" s="34"/>
      <c r="GI40" s="34"/>
      <c r="GJ40" s="34"/>
      <c r="GK40" s="34"/>
      <c r="GL40" s="34"/>
      <c r="GM40" s="34"/>
      <c r="GN40" s="34"/>
      <c r="GO40" s="34"/>
      <c r="GP40" s="34"/>
      <c r="GQ40" s="34"/>
      <c r="GR40" s="34"/>
      <c r="GS40" s="34"/>
      <c r="GT40" s="34"/>
      <c r="GU40" s="34"/>
      <c r="GV40" s="34"/>
      <c r="GW40" s="34"/>
      <c r="GX40" s="34"/>
      <c r="GY40" s="34"/>
      <c r="GZ40" s="34"/>
      <c r="HA40" s="34"/>
      <c r="HB40" s="34"/>
      <c r="HC40" s="34"/>
      <c r="HD40" s="34"/>
      <c r="HE40" s="34"/>
      <c r="HF40" s="34"/>
      <c r="HG40" s="34"/>
      <c r="HH40" s="34"/>
      <c r="HI40" s="34"/>
      <c r="HJ40" s="34"/>
      <c r="HK40" s="34"/>
      <c r="HL40" s="34"/>
      <c r="HM40" s="34"/>
      <c r="HN40" s="34"/>
      <c r="HO40" s="34"/>
      <c r="HP40" s="34"/>
      <c r="HQ40" s="34"/>
      <c r="HR40" s="34"/>
      <c r="HS40" s="34"/>
      <c r="HT40" s="34"/>
      <c r="HU40" s="34"/>
      <c r="HV40" s="34"/>
      <c r="HW40" s="34"/>
      <c r="HX40" s="34"/>
      <c r="HY40" s="34"/>
      <c r="HZ40" s="34"/>
      <c r="IA40" s="34"/>
      <c r="IB40" s="34"/>
      <c r="IC40" s="34"/>
      <c r="ID40" s="34"/>
      <c r="IE40" s="34"/>
      <c r="IF40" s="34"/>
      <c r="IG40" s="34"/>
      <c r="IH40" s="34"/>
      <c r="II40" s="34"/>
      <c r="IJ40" s="34"/>
      <c r="IK40" s="34"/>
      <c r="IL40" s="34"/>
      <c r="IM40" s="34"/>
      <c r="IN40" s="34"/>
      <c r="IO40" s="34"/>
      <c r="IP40" s="34"/>
      <c r="IQ40" s="34"/>
      <c r="IR40" s="34"/>
      <c r="IS40" s="34"/>
      <c r="IT40" s="34"/>
      <c r="IU40" s="34"/>
      <c r="IV40" s="34"/>
      <c r="IW40" s="34"/>
      <c r="IX40" s="34"/>
      <c r="IY40" s="34"/>
      <c r="IZ40" s="34"/>
      <c r="JA40" s="34"/>
      <c r="JB40" s="34"/>
      <c r="JC40" s="34"/>
      <c r="JD40" s="34"/>
      <c r="JE40" s="34"/>
      <c r="JF40" s="34"/>
      <c r="JG40" s="34"/>
      <c r="JH40" s="34"/>
      <c r="JI40" s="34"/>
      <c r="JJ40" s="34"/>
      <c r="JK40" s="34"/>
      <c r="JL40" s="34"/>
      <c r="JM40" s="34"/>
      <c r="JN40" s="34"/>
    </row>
    <row r="41" spans="1:274" s="36" customFormat="1" x14ac:dyDescent="0.25">
      <c r="A41" s="2"/>
      <c r="B41" s="211"/>
      <c r="C41" s="211"/>
      <c r="D41" s="211"/>
      <c r="E41" s="211"/>
      <c r="F41" s="211"/>
      <c r="G41" s="211"/>
      <c r="H41" s="211"/>
      <c r="I41" s="211"/>
      <c r="J41" s="211"/>
      <c r="K41" s="82"/>
      <c r="L41" s="90">
        <f>SUM(L16:L40)</f>
        <v>0</v>
      </c>
      <c r="M41" s="82"/>
      <c r="N41" s="90"/>
      <c r="O41" s="90"/>
      <c r="P41" s="90"/>
      <c r="Q41" s="90"/>
      <c r="R41" s="90"/>
      <c r="S41" s="90"/>
      <c r="T41" s="90"/>
      <c r="U41" s="90"/>
      <c r="V41" s="92">
        <f t="shared" ref="V41:AG41" si="26">SUM(V16:V40)</f>
        <v>0</v>
      </c>
      <c r="W41" s="92">
        <f t="shared" si="26"/>
        <v>0</v>
      </c>
      <c r="X41" s="92">
        <f t="shared" si="26"/>
        <v>0</v>
      </c>
      <c r="Y41" s="92">
        <f t="shared" si="26"/>
        <v>0</v>
      </c>
      <c r="Z41" s="92">
        <f t="shared" si="26"/>
        <v>0</v>
      </c>
      <c r="AA41" s="92">
        <f t="shared" si="26"/>
        <v>0</v>
      </c>
      <c r="AB41" s="92">
        <f t="shared" si="26"/>
        <v>0</v>
      </c>
      <c r="AC41" s="92">
        <f t="shared" si="26"/>
        <v>0</v>
      </c>
      <c r="AD41" s="92">
        <f t="shared" si="26"/>
        <v>0</v>
      </c>
      <c r="AE41" s="92">
        <f t="shared" si="26"/>
        <v>0</v>
      </c>
      <c r="AF41" s="92">
        <f t="shared" si="26"/>
        <v>0</v>
      </c>
      <c r="AG41" s="92">
        <f t="shared" si="26"/>
        <v>0</v>
      </c>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c r="IL41" s="37"/>
      <c r="IM41" s="37"/>
      <c r="IN41" s="37"/>
      <c r="IO41" s="37"/>
      <c r="IP41" s="37"/>
      <c r="IQ41" s="37"/>
      <c r="IR41" s="37"/>
      <c r="IS41" s="37"/>
      <c r="IT41" s="37"/>
      <c r="IU41" s="37"/>
      <c r="IV41" s="37"/>
      <c r="IW41" s="37"/>
      <c r="IX41" s="37"/>
      <c r="IY41" s="37"/>
      <c r="IZ41" s="37"/>
      <c r="JA41" s="37"/>
      <c r="JB41" s="37"/>
      <c r="JC41" s="37"/>
      <c r="JD41" s="37"/>
      <c r="JE41" s="37"/>
      <c r="JF41" s="37"/>
      <c r="JG41" s="37"/>
      <c r="JH41" s="37"/>
      <c r="JI41" s="37"/>
      <c r="JJ41" s="37"/>
      <c r="JK41" s="37"/>
      <c r="JL41" s="37"/>
      <c r="JM41" s="37"/>
      <c r="JN41" s="37"/>
    </row>
    <row r="42" spans="1:274" s="26" customFormat="1" x14ac:dyDescent="0.25">
      <c r="A42" s="2"/>
      <c r="B42" s="211"/>
      <c r="C42" s="211"/>
      <c r="D42" s="211"/>
      <c r="E42" s="211"/>
      <c r="F42" s="211"/>
      <c r="G42" s="211"/>
      <c r="H42" s="211"/>
      <c r="I42" s="211"/>
      <c r="J42" s="211"/>
      <c r="K42" s="82"/>
      <c r="L42" s="90"/>
      <c r="M42" s="82"/>
      <c r="N42" s="82"/>
      <c r="O42" s="82"/>
      <c r="P42" s="82"/>
      <c r="Q42" s="82"/>
      <c r="R42" s="82"/>
      <c r="S42" s="82"/>
      <c r="T42" s="82"/>
      <c r="U42" s="82"/>
      <c r="V42" s="82"/>
      <c r="W42" s="82"/>
      <c r="X42" s="82"/>
      <c r="Y42" s="82"/>
      <c r="Z42" s="82"/>
      <c r="AA42" s="82"/>
      <c r="AB42" s="82"/>
      <c r="AC42" s="82"/>
      <c r="AD42" s="82"/>
      <c r="AE42" s="82"/>
      <c r="AF42" s="82"/>
      <c r="AG42" s="82"/>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c r="IO42" s="27"/>
      <c r="IP42" s="27"/>
      <c r="IQ42" s="27"/>
      <c r="IR42" s="27"/>
      <c r="IS42" s="27"/>
      <c r="IT42" s="27"/>
      <c r="IU42" s="27"/>
      <c r="IV42" s="27"/>
      <c r="IW42" s="27"/>
      <c r="IX42" s="27"/>
      <c r="IY42" s="27"/>
      <c r="IZ42" s="27"/>
      <c r="JA42" s="27"/>
      <c r="JB42" s="27"/>
      <c r="JC42" s="27"/>
      <c r="JD42" s="27"/>
      <c r="JE42" s="27"/>
      <c r="JF42" s="27"/>
      <c r="JG42" s="27"/>
      <c r="JH42" s="27"/>
      <c r="JI42" s="27"/>
      <c r="JJ42" s="27"/>
      <c r="JK42" s="27"/>
      <c r="JL42" s="27"/>
      <c r="JM42" s="27"/>
      <c r="JN42" s="27"/>
    </row>
    <row r="43" spans="1:274" s="26" customFormat="1" x14ac:dyDescent="0.25">
      <c r="A43" s="2"/>
      <c r="B43" s="195"/>
      <c r="C43" s="76"/>
      <c r="D43" s="201"/>
      <c r="E43" s="201"/>
      <c r="F43" s="201"/>
      <c r="G43" s="201"/>
      <c r="H43" s="76"/>
      <c r="I43" s="67"/>
      <c r="J43" s="75"/>
      <c r="K43" s="82"/>
      <c r="L43" s="82"/>
      <c r="M43" s="82"/>
      <c r="N43" s="82"/>
      <c r="O43" s="82"/>
      <c r="P43" s="82"/>
      <c r="Q43" s="82"/>
      <c r="R43" s="82"/>
      <c r="S43" s="82"/>
      <c r="T43" s="82"/>
      <c r="U43" s="82"/>
      <c r="V43" s="82"/>
      <c r="W43" s="82"/>
      <c r="X43" s="82"/>
      <c r="Y43" s="82"/>
      <c r="Z43" s="82"/>
      <c r="AA43" s="82"/>
      <c r="AB43" s="82"/>
      <c r="AC43" s="82"/>
      <c r="AD43" s="82"/>
      <c r="AE43" s="82"/>
      <c r="AF43" s="82"/>
      <c r="AG43" s="82"/>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c r="IO43" s="27"/>
      <c r="IP43" s="27"/>
      <c r="IQ43" s="27"/>
      <c r="IR43" s="27"/>
      <c r="IS43" s="27"/>
      <c r="IT43" s="27"/>
      <c r="IU43" s="27"/>
      <c r="IV43" s="27"/>
      <c r="IW43" s="27"/>
      <c r="IX43" s="27"/>
      <c r="IY43" s="27"/>
      <c r="IZ43" s="27"/>
      <c r="JA43" s="27"/>
      <c r="JB43" s="27"/>
      <c r="JC43" s="27"/>
      <c r="JD43" s="27"/>
      <c r="JE43" s="27"/>
      <c r="JF43" s="27"/>
      <c r="JG43" s="27"/>
      <c r="JH43" s="27"/>
      <c r="JI43" s="27"/>
      <c r="JJ43" s="27"/>
      <c r="JK43" s="27"/>
      <c r="JL43" s="27"/>
      <c r="JM43" s="27"/>
      <c r="JN43" s="27"/>
    </row>
    <row r="44" spans="1:274" s="26" customFormat="1" x14ac:dyDescent="0.25">
      <c r="A44" s="2"/>
      <c r="B44" s="195"/>
      <c r="C44" s="76"/>
      <c r="D44" s="189"/>
      <c r="E44" s="189"/>
      <c r="F44" s="189"/>
      <c r="G44" s="189"/>
      <c r="H44" s="77"/>
      <c r="I44" s="76"/>
      <c r="J44" s="189"/>
      <c r="K44" s="82"/>
      <c r="L44" s="82"/>
      <c r="M44" s="82"/>
      <c r="N44" s="82"/>
      <c r="O44" s="82"/>
      <c r="P44" s="82"/>
      <c r="Q44" s="82"/>
      <c r="R44" s="82"/>
      <c r="S44" s="82"/>
      <c r="T44" s="82"/>
      <c r="U44" s="82"/>
      <c r="V44" s="82"/>
      <c r="W44" s="82"/>
      <c r="X44" s="82"/>
      <c r="Y44" s="82"/>
      <c r="Z44" s="82"/>
      <c r="AA44" s="82"/>
      <c r="AB44" s="82"/>
      <c r="AC44" s="82"/>
      <c r="AD44" s="82"/>
      <c r="AE44" s="82"/>
      <c r="AF44" s="82"/>
      <c r="AG44" s="82"/>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c r="IL44" s="27"/>
      <c r="IM44" s="27"/>
      <c r="IN44" s="27"/>
      <c r="IO44" s="27"/>
      <c r="IP44" s="27"/>
      <c r="IQ44" s="27"/>
      <c r="IR44" s="27"/>
      <c r="IS44" s="27"/>
      <c r="IT44" s="27"/>
      <c r="IU44" s="27"/>
      <c r="IV44" s="27"/>
      <c r="IW44" s="27"/>
      <c r="IX44" s="27"/>
      <c r="IY44" s="27"/>
      <c r="IZ44" s="27"/>
      <c r="JA44" s="27"/>
      <c r="JB44" s="27"/>
      <c r="JC44" s="27"/>
      <c r="JD44" s="27"/>
      <c r="JE44" s="27"/>
      <c r="JF44" s="27"/>
      <c r="JG44" s="27"/>
      <c r="JH44" s="27"/>
      <c r="JI44" s="27"/>
      <c r="JJ44" s="27"/>
      <c r="JK44" s="27"/>
      <c r="JL44" s="27"/>
      <c r="JM44" s="27"/>
      <c r="JN44" s="27"/>
    </row>
    <row r="45" spans="1:274" s="26" customFormat="1" x14ac:dyDescent="0.25">
      <c r="A45" s="2"/>
      <c r="B45" s="195"/>
      <c r="C45" s="76"/>
      <c r="D45" s="76"/>
      <c r="E45" s="76"/>
      <c r="F45" s="76"/>
      <c r="G45" s="76"/>
      <c r="H45" s="76"/>
      <c r="I45" s="76"/>
      <c r="J45" s="76"/>
      <c r="K45" s="84"/>
      <c r="L45" s="84"/>
      <c r="M45" s="84"/>
      <c r="N45" s="84"/>
      <c r="O45" s="84"/>
      <c r="P45" s="82"/>
      <c r="Q45" s="82"/>
      <c r="R45" s="82"/>
      <c r="S45" s="82"/>
      <c r="T45" s="82"/>
      <c r="U45" s="82"/>
      <c r="V45" s="82"/>
      <c r="W45" s="82"/>
      <c r="X45" s="82"/>
      <c r="Y45" s="82"/>
      <c r="Z45" s="82"/>
      <c r="AA45" s="82"/>
      <c r="AB45" s="82"/>
      <c r="AC45" s="82"/>
      <c r="AD45" s="82"/>
      <c r="AE45" s="82"/>
      <c r="AF45" s="82"/>
      <c r="AG45" s="82"/>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c r="IK45" s="27"/>
      <c r="IL45" s="27"/>
      <c r="IM45" s="27"/>
      <c r="IN45" s="27"/>
      <c r="IO45" s="27"/>
      <c r="IP45" s="27"/>
      <c r="IQ45" s="27"/>
      <c r="IR45" s="27"/>
      <c r="IS45" s="27"/>
      <c r="IT45" s="27"/>
      <c r="IU45" s="27"/>
      <c r="IV45" s="27"/>
      <c r="IW45" s="27"/>
      <c r="IX45" s="27"/>
      <c r="IY45" s="27"/>
      <c r="IZ45" s="27"/>
      <c r="JA45" s="27"/>
      <c r="JB45" s="27"/>
      <c r="JC45" s="27"/>
      <c r="JD45" s="27"/>
      <c r="JE45" s="27"/>
      <c r="JF45" s="27"/>
      <c r="JG45" s="27"/>
      <c r="JH45" s="27"/>
      <c r="JI45" s="27"/>
      <c r="JJ45" s="27"/>
      <c r="JK45" s="27"/>
      <c r="JL45" s="27"/>
      <c r="JM45" s="27"/>
      <c r="JN45" s="27"/>
    </row>
    <row r="46" spans="1:274" s="26" customFormat="1" x14ac:dyDescent="0.25">
      <c r="A46" s="2"/>
      <c r="B46" s="74"/>
      <c r="C46" s="74"/>
      <c r="D46" s="74"/>
      <c r="E46" s="74"/>
      <c r="F46" s="74"/>
      <c r="G46" s="74"/>
      <c r="H46" s="74"/>
      <c r="I46" s="74"/>
      <c r="J46" s="74"/>
      <c r="K46" s="84"/>
      <c r="L46" s="84"/>
      <c r="M46" s="84"/>
      <c r="N46" s="84"/>
      <c r="O46" s="84"/>
      <c r="P46" s="82"/>
      <c r="Q46" s="82"/>
      <c r="R46" s="82"/>
      <c r="S46" s="82"/>
      <c r="T46" s="82"/>
      <c r="U46" s="82"/>
      <c r="V46" s="82"/>
      <c r="W46" s="82"/>
      <c r="X46" s="82"/>
      <c r="Y46" s="82"/>
      <c r="Z46" s="82"/>
      <c r="AA46" s="82"/>
      <c r="AB46" s="82"/>
      <c r="AC46" s="82"/>
      <c r="AD46" s="82"/>
      <c r="AE46" s="82"/>
      <c r="AF46" s="82"/>
      <c r="AG46" s="82"/>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c r="IL46" s="27"/>
      <c r="IM46" s="27"/>
      <c r="IN46" s="27"/>
      <c r="IO46" s="27"/>
      <c r="IP46" s="27"/>
      <c r="IQ46" s="27"/>
      <c r="IR46" s="27"/>
      <c r="IS46" s="27"/>
      <c r="IT46" s="27"/>
      <c r="IU46" s="27"/>
      <c r="IV46" s="27"/>
      <c r="IW46" s="27"/>
      <c r="IX46" s="27"/>
      <c r="IY46" s="27"/>
      <c r="IZ46" s="27"/>
      <c r="JA46" s="27"/>
      <c r="JB46" s="27"/>
      <c r="JC46" s="27"/>
      <c r="JD46" s="27"/>
      <c r="JE46" s="27"/>
      <c r="JF46" s="27"/>
      <c r="JG46" s="27"/>
      <c r="JH46" s="27"/>
      <c r="JI46" s="27"/>
      <c r="JJ46" s="27"/>
      <c r="JK46" s="27"/>
      <c r="JL46" s="27"/>
      <c r="JM46" s="27"/>
      <c r="JN46" s="27"/>
    </row>
    <row r="47" spans="1:274" s="26" customFormat="1" x14ac:dyDescent="0.25">
      <c r="A47" s="2"/>
      <c r="B47" s="74"/>
      <c r="C47" s="74"/>
      <c r="D47" s="74"/>
      <c r="E47" s="74"/>
      <c r="F47" s="74"/>
      <c r="G47" s="74"/>
      <c r="H47" s="74"/>
      <c r="I47" s="74"/>
      <c r="J47" s="74"/>
      <c r="K47" s="84"/>
      <c r="L47" s="84"/>
      <c r="M47" s="84"/>
      <c r="N47" s="84"/>
      <c r="O47" s="84"/>
      <c r="P47" s="82"/>
      <c r="Q47" s="82"/>
      <c r="R47" s="82"/>
      <c r="S47" s="82"/>
      <c r="T47" s="82"/>
      <c r="U47" s="82"/>
      <c r="V47" s="82"/>
      <c r="W47" s="82"/>
      <c r="X47" s="82"/>
      <c r="Y47" s="82"/>
      <c r="Z47" s="82"/>
      <c r="AA47" s="82"/>
      <c r="AB47" s="82"/>
      <c r="AC47" s="82"/>
      <c r="AD47" s="82"/>
      <c r="AE47" s="82"/>
      <c r="AF47" s="82"/>
      <c r="AG47" s="82"/>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c r="IL47" s="27"/>
      <c r="IM47" s="27"/>
      <c r="IN47" s="27"/>
      <c r="IO47" s="27"/>
      <c r="IP47" s="27"/>
      <c r="IQ47" s="27"/>
      <c r="IR47" s="27"/>
      <c r="IS47" s="27"/>
      <c r="IT47" s="27"/>
      <c r="IU47" s="27"/>
      <c r="IV47" s="27"/>
      <c r="IW47" s="27"/>
      <c r="IX47" s="27"/>
      <c r="IY47" s="27"/>
      <c r="IZ47" s="27"/>
      <c r="JA47" s="27"/>
      <c r="JB47" s="27"/>
      <c r="JC47" s="27"/>
      <c r="JD47" s="27"/>
      <c r="JE47" s="27"/>
      <c r="JF47" s="27"/>
      <c r="JG47" s="27"/>
      <c r="JH47" s="27"/>
      <c r="JI47" s="27"/>
      <c r="JJ47" s="27"/>
      <c r="JK47" s="27"/>
      <c r="JL47" s="27"/>
      <c r="JM47" s="27"/>
      <c r="JN47" s="27"/>
    </row>
    <row r="48" spans="1:274" s="26" customFormat="1" x14ac:dyDescent="0.25">
      <c r="A48" s="2"/>
      <c r="B48" s="74"/>
      <c r="C48" s="74"/>
      <c r="D48" s="74"/>
      <c r="E48" s="74"/>
      <c r="F48" s="74"/>
      <c r="G48" s="74"/>
      <c r="H48" s="74"/>
      <c r="I48" s="74"/>
      <c r="J48" s="74"/>
      <c r="K48" s="84"/>
      <c r="L48" s="84"/>
      <c r="M48" s="84"/>
      <c r="N48" s="84"/>
      <c r="O48" s="84"/>
      <c r="P48" s="82"/>
      <c r="Q48" s="82"/>
      <c r="R48" s="82"/>
      <c r="S48" s="82"/>
      <c r="T48" s="82"/>
      <c r="U48" s="82"/>
      <c r="V48" s="82"/>
      <c r="W48" s="82"/>
      <c r="X48" s="82"/>
      <c r="Y48" s="82"/>
      <c r="Z48" s="82"/>
      <c r="AA48" s="82"/>
      <c r="AB48" s="82"/>
      <c r="AC48" s="82"/>
      <c r="AD48" s="82"/>
      <c r="AE48" s="82"/>
      <c r="AF48" s="82"/>
      <c r="AG48" s="82"/>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c r="IS48" s="27"/>
      <c r="IT48" s="27"/>
      <c r="IU48" s="27"/>
      <c r="IV48" s="27"/>
      <c r="IW48" s="27"/>
      <c r="IX48" s="27"/>
      <c r="IY48" s="27"/>
      <c r="IZ48" s="27"/>
      <c r="JA48" s="27"/>
      <c r="JB48" s="27"/>
      <c r="JC48" s="27"/>
      <c r="JD48" s="27"/>
      <c r="JE48" s="27"/>
      <c r="JF48" s="27"/>
      <c r="JG48" s="27"/>
      <c r="JH48" s="27"/>
      <c r="JI48" s="27"/>
      <c r="JJ48" s="27"/>
      <c r="JK48" s="27"/>
      <c r="JL48" s="27"/>
      <c r="JM48" s="27"/>
      <c r="JN48" s="27"/>
    </row>
    <row r="49" spans="2:274" x14ac:dyDescent="0.25">
      <c r="B49" s="74"/>
      <c r="C49" s="74"/>
      <c r="D49" s="74"/>
      <c r="E49" s="74"/>
      <c r="F49" s="74"/>
      <c r="G49" s="74"/>
      <c r="H49" s="74"/>
      <c r="I49" s="74"/>
      <c r="J49" s="74"/>
      <c r="K49" s="47"/>
      <c r="L49" s="47"/>
      <c r="M49" s="47"/>
      <c r="N49" s="47"/>
      <c r="O49" s="47"/>
      <c r="P49" s="46"/>
      <c r="Q49" s="46"/>
      <c r="R49" s="46"/>
      <c r="S49" s="46"/>
      <c r="T49" s="46"/>
      <c r="U49" s="46"/>
      <c r="V49" s="46"/>
      <c r="W49" s="46"/>
      <c r="X49" s="46"/>
      <c r="Y49" s="46"/>
      <c r="Z49" s="46"/>
      <c r="AA49" s="46"/>
      <c r="AB49" s="46"/>
      <c r="AC49" s="46"/>
      <c r="AD49" s="46"/>
      <c r="AE49" s="46"/>
      <c r="AF49" s="46"/>
      <c r="AG49" s="4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6"/>
      <c r="IS49" s="16"/>
      <c r="IT49" s="16"/>
      <c r="IU49" s="16"/>
      <c r="IV49" s="16"/>
      <c r="IW49" s="16"/>
      <c r="IX49" s="16"/>
      <c r="IY49" s="16"/>
      <c r="IZ49" s="16"/>
      <c r="JA49" s="16"/>
      <c r="JB49" s="16"/>
      <c r="JC49" s="16"/>
      <c r="JD49" s="16"/>
      <c r="JE49" s="16"/>
      <c r="JF49" s="16"/>
      <c r="JG49" s="16"/>
      <c r="JH49" s="16"/>
      <c r="JI49" s="16"/>
      <c r="JJ49" s="16"/>
      <c r="JK49" s="16"/>
      <c r="JL49" s="16"/>
      <c r="JM49" s="16"/>
      <c r="JN49" s="16"/>
    </row>
    <row r="50" spans="2:274" x14ac:dyDescent="0.25">
      <c r="B50" s="3"/>
      <c r="C50" s="3"/>
      <c r="D50" s="3"/>
      <c r="E50" s="3"/>
      <c r="F50" s="3"/>
      <c r="G50" s="3"/>
      <c r="H50" s="3"/>
      <c r="I50" s="3"/>
      <c r="J50" s="3"/>
      <c r="K50" s="47"/>
      <c r="L50" s="47"/>
      <c r="M50" s="47"/>
      <c r="N50" s="47"/>
      <c r="O50" s="47"/>
      <c r="P50" s="46"/>
      <c r="Q50" s="46"/>
      <c r="R50" s="46"/>
      <c r="S50" s="46"/>
      <c r="T50" s="46"/>
      <c r="U50" s="46"/>
      <c r="V50" s="46"/>
      <c r="W50" s="46"/>
      <c r="X50" s="80"/>
      <c r="Y50" s="46"/>
      <c r="Z50" s="46"/>
      <c r="AA50" s="46"/>
      <c r="AB50" s="46"/>
      <c r="AC50" s="46"/>
      <c r="AD50" s="46"/>
      <c r="AE50" s="46"/>
      <c r="AF50" s="46"/>
      <c r="AG50" s="4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c r="IH50" s="16"/>
      <c r="II50" s="16"/>
      <c r="IJ50" s="16"/>
      <c r="IK50" s="16"/>
      <c r="IL50" s="16"/>
      <c r="IM50" s="16"/>
      <c r="IN50" s="16"/>
      <c r="IO50" s="16"/>
      <c r="IP50" s="16"/>
      <c r="IQ50" s="16"/>
      <c r="IR50" s="16"/>
      <c r="IS50" s="16"/>
      <c r="IT50" s="16"/>
      <c r="IU50" s="16"/>
      <c r="IV50" s="16"/>
      <c r="IW50" s="16"/>
      <c r="IX50" s="16"/>
      <c r="IY50" s="16"/>
      <c r="IZ50" s="16"/>
      <c r="JA50" s="16"/>
      <c r="JB50" s="16"/>
      <c r="JC50" s="16"/>
      <c r="JD50" s="16"/>
      <c r="JE50" s="16"/>
      <c r="JF50" s="16"/>
      <c r="JG50" s="16"/>
      <c r="JH50" s="16"/>
      <c r="JI50" s="16"/>
      <c r="JJ50" s="16"/>
      <c r="JK50" s="16"/>
      <c r="JL50" s="16"/>
      <c r="JM50" s="16"/>
      <c r="JN50" s="16"/>
    </row>
    <row r="51" spans="2:274" x14ac:dyDescent="0.25">
      <c r="B51" s="3"/>
      <c r="C51" s="3"/>
      <c r="D51" s="3"/>
      <c r="E51" s="3"/>
      <c r="F51" s="3"/>
      <c r="G51" s="3"/>
      <c r="H51" s="3"/>
      <c r="I51" s="3"/>
      <c r="J51" s="3"/>
      <c r="K51" s="47"/>
      <c r="L51" s="47"/>
      <c r="M51" s="47"/>
      <c r="N51" s="47"/>
      <c r="O51" s="47"/>
      <c r="P51" s="46"/>
      <c r="Q51" s="46"/>
      <c r="R51" s="46"/>
      <c r="S51" s="46"/>
      <c r="T51" s="46"/>
      <c r="U51" s="46"/>
      <c r="V51" s="46"/>
      <c r="W51" s="46"/>
      <c r="X51" s="80"/>
      <c r="Y51" s="46"/>
      <c r="Z51" s="46"/>
      <c r="AA51" s="46"/>
      <c r="AB51" s="46"/>
      <c r="AC51" s="46"/>
      <c r="AD51" s="46"/>
      <c r="AE51" s="46"/>
      <c r="AF51" s="46"/>
      <c r="AG51" s="4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c r="HE51" s="16"/>
      <c r="HF51" s="16"/>
      <c r="HG51" s="16"/>
      <c r="HH51" s="16"/>
      <c r="HI51" s="16"/>
      <c r="HJ51" s="16"/>
      <c r="HK51" s="16"/>
      <c r="HL51" s="16"/>
      <c r="HM51" s="16"/>
      <c r="HN51" s="16"/>
      <c r="HO51" s="16"/>
      <c r="HP51" s="16"/>
      <c r="HQ51" s="16"/>
      <c r="HR51" s="16"/>
      <c r="HS51" s="16"/>
      <c r="HT51" s="16"/>
      <c r="HU51" s="16"/>
      <c r="HV51" s="16"/>
      <c r="HW51" s="16"/>
      <c r="HX51" s="16"/>
      <c r="HY51" s="16"/>
      <c r="HZ51" s="16"/>
      <c r="IA51" s="16"/>
      <c r="IB51" s="16"/>
      <c r="IC51" s="16"/>
      <c r="ID51" s="16"/>
      <c r="IE51" s="16"/>
      <c r="IF51" s="16"/>
      <c r="IG51" s="16"/>
      <c r="IH51" s="16"/>
      <c r="II51" s="16"/>
      <c r="IJ51" s="16"/>
      <c r="IK51" s="16"/>
      <c r="IL51" s="16"/>
      <c r="IM51" s="16"/>
      <c r="IN51" s="16"/>
      <c r="IO51" s="16"/>
      <c r="IP51" s="16"/>
      <c r="IQ51" s="16"/>
      <c r="IR51" s="16"/>
      <c r="IS51" s="16"/>
      <c r="IT51" s="16"/>
      <c r="IU51" s="16"/>
      <c r="IV51" s="16"/>
      <c r="IW51" s="16"/>
      <c r="IX51" s="16"/>
      <c r="IY51" s="16"/>
      <c r="IZ51" s="16"/>
      <c r="JA51" s="16"/>
      <c r="JB51" s="16"/>
      <c r="JC51" s="16"/>
      <c r="JD51" s="16"/>
      <c r="JE51" s="16"/>
      <c r="JF51" s="16"/>
      <c r="JG51" s="16"/>
      <c r="JH51" s="16"/>
      <c r="JI51" s="16"/>
      <c r="JJ51" s="16"/>
      <c r="JK51" s="16"/>
      <c r="JL51" s="16"/>
      <c r="JM51" s="16"/>
      <c r="JN51" s="16"/>
    </row>
    <row r="52" spans="2:274" x14ac:dyDescent="0.25">
      <c r="B52" s="3"/>
      <c r="C52" s="3"/>
      <c r="D52" s="3"/>
      <c r="E52" s="3"/>
      <c r="F52" s="3"/>
      <c r="G52" s="3"/>
      <c r="H52" s="3"/>
      <c r="I52" s="3"/>
      <c r="J52" s="3"/>
      <c r="K52" s="47"/>
      <c r="L52" s="47"/>
      <c r="M52" s="47"/>
      <c r="N52" s="47"/>
      <c r="O52" s="47"/>
      <c r="P52" s="46"/>
      <c r="Q52" s="46"/>
      <c r="R52" s="46"/>
      <c r="S52" s="46"/>
      <c r="T52" s="46"/>
      <c r="U52" s="46"/>
      <c r="V52" s="46"/>
      <c r="W52" s="46"/>
      <c r="X52" s="80"/>
      <c r="Y52" s="46"/>
      <c r="Z52" s="46"/>
      <c r="AA52" s="46"/>
      <c r="AB52" s="46"/>
      <c r="AC52" s="46"/>
      <c r="AD52" s="46"/>
      <c r="AE52" s="46"/>
      <c r="AF52" s="46"/>
      <c r="AG52" s="4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c r="GJ52" s="16"/>
      <c r="GK52" s="16"/>
      <c r="GL52" s="16"/>
      <c r="GM52" s="16"/>
      <c r="GN52" s="16"/>
      <c r="GO52" s="16"/>
      <c r="GP52" s="16"/>
      <c r="GQ52" s="16"/>
      <c r="GR52" s="16"/>
      <c r="GS52" s="16"/>
      <c r="GT52" s="16"/>
      <c r="GU52" s="16"/>
      <c r="GV52" s="16"/>
      <c r="GW52" s="16"/>
      <c r="GX52" s="16"/>
      <c r="GY52" s="16"/>
      <c r="GZ52" s="16"/>
      <c r="HA52" s="16"/>
      <c r="HB52" s="16"/>
      <c r="HC52" s="16"/>
      <c r="HD52" s="16"/>
      <c r="HE52" s="16"/>
      <c r="HF52" s="16"/>
      <c r="HG52" s="16"/>
      <c r="HH52" s="16"/>
      <c r="HI52" s="16"/>
      <c r="HJ52" s="16"/>
      <c r="HK52" s="16"/>
      <c r="HL52" s="16"/>
      <c r="HM52" s="16"/>
      <c r="HN52" s="16"/>
      <c r="HO52" s="16"/>
      <c r="HP52" s="16"/>
      <c r="HQ52" s="16"/>
      <c r="HR52" s="16"/>
      <c r="HS52" s="16"/>
      <c r="HT52" s="16"/>
      <c r="HU52" s="16"/>
      <c r="HV52" s="16"/>
      <c r="HW52" s="16"/>
      <c r="HX52" s="16"/>
      <c r="HY52" s="16"/>
      <c r="HZ52" s="16"/>
      <c r="IA52" s="16"/>
      <c r="IB52" s="16"/>
      <c r="IC52" s="16"/>
      <c r="ID52" s="16"/>
      <c r="IE52" s="16"/>
      <c r="IF52" s="16"/>
      <c r="IG52" s="16"/>
      <c r="IH52" s="16"/>
      <c r="II52" s="16"/>
      <c r="IJ52" s="16"/>
      <c r="IK52" s="16"/>
      <c r="IL52" s="16"/>
      <c r="IM52" s="16"/>
      <c r="IN52" s="16"/>
      <c r="IO52" s="16"/>
      <c r="IP52" s="16"/>
      <c r="IQ52" s="16"/>
      <c r="IR52" s="16"/>
      <c r="IS52" s="16"/>
      <c r="IT52" s="16"/>
      <c r="IU52" s="16"/>
      <c r="IV52" s="16"/>
      <c r="IW52" s="16"/>
      <c r="IX52" s="16"/>
      <c r="IY52" s="16"/>
      <c r="IZ52" s="16"/>
      <c r="JA52" s="16"/>
      <c r="JB52" s="16"/>
      <c r="JC52" s="16"/>
      <c r="JD52" s="16"/>
      <c r="JE52" s="16"/>
      <c r="JF52" s="16"/>
      <c r="JG52" s="16"/>
      <c r="JH52" s="16"/>
      <c r="JI52" s="16"/>
      <c r="JJ52" s="16"/>
      <c r="JK52" s="16"/>
      <c r="JL52" s="16"/>
      <c r="JM52" s="16"/>
      <c r="JN52" s="16"/>
    </row>
    <row r="53" spans="2:274" x14ac:dyDescent="0.25">
      <c r="B53" s="3"/>
      <c r="C53" s="3"/>
      <c r="D53" s="3"/>
      <c r="E53" s="3"/>
      <c r="F53" s="3"/>
      <c r="G53" s="3"/>
      <c r="H53" s="3"/>
      <c r="I53" s="3"/>
      <c r="J53" s="3"/>
      <c r="K53" s="28"/>
      <c r="L53" s="28"/>
      <c r="M53" s="28"/>
      <c r="N53" s="28"/>
      <c r="O53" s="28"/>
      <c r="P53" s="6"/>
      <c r="Q53" s="15"/>
      <c r="R53" s="15"/>
      <c r="S53" s="15"/>
      <c r="T53" s="15"/>
      <c r="U53" s="15"/>
      <c r="V53" s="15"/>
      <c r="W53" s="15"/>
      <c r="X53" s="15"/>
      <c r="Y53" s="15"/>
      <c r="Z53" s="15"/>
      <c r="AA53" s="15"/>
      <c r="AB53" s="15"/>
      <c r="AC53" s="15"/>
      <c r="AD53" s="15"/>
      <c r="AE53" s="15"/>
      <c r="AF53" s="15"/>
      <c r="AG53" s="15"/>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c r="IH53" s="16"/>
      <c r="II53" s="16"/>
      <c r="IJ53" s="16"/>
      <c r="IK53" s="16"/>
      <c r="IL53" s="16"/>
      <c r="IM53" s="16"/>
      <c r="IN53" s="16"/>
      <c r="IO53" s="16"/>
      <c r="IP53" s="16"/>
      <c r="IQ53" s="16"/>
      <c r="IR53" s="16"/>
      <c r="IS53" s="16"/>
      <c r="IT53" s="16"/>
      <c r="IU53" s="16"/>
      <c r="IV53" s="16"/>
      <c r="IW53" s="16"/>
      <c r="IX53" s="16"/>
      <c r="IY53" s="16"/>
      <c r="IZ53" s="16"/>
      <c r="JA53" s="16"/>
      <c r="JB53" s="16"/>
      <c r="JC53" s="16"/>
      <c r="JD53" s="16"/>
      <c r="JE53" s="16"/>
      <c r="JF53" s="16"/>
      <c r="JG53" s="16"/>
      <c r="JH53" s="16"/>
      <c r="JI53" s="16"/>
      <c r="JJ53" s="16"/>
      <c r="JK53" s="16"/>
      <c r="JL53" s="16"/>
      <c r="JM53" s="16"/>
      <c r="JN53" s="16"/>
    </row>
    <row r="54" spans="2:274" ht="12.75" customHeight="1" x14ac:dyDescent="0.25">
      <c r="B54" s="3"/>
      <c r="C54" s="3"/>
      <c r="D54" s="3"/>
      <c r="E54" s="3"/>
      <c r="F54" s="3"/>
      <c r="G54" s="3"/>
      <c r="H54" s="3"/>
      <c r="I54" s="3"/>
      <c r="J54" s="3"/>
      <c r="K54" s="28"/>
      <c r="L54" s="28"/>
      <c r="M54" s="28"/>
      <c r="N54" s="28"/>
      <c r="O54" s="28"/>
      <c r="P54" s="6"/>
      <c r="Q54" s="15"/>
      <c r="R54" s="15"/>
      <c r="S54" s="15"/>
      <c r="T54" s="15"/>
      <c r="U54" s="15"/>
      <c r="V54" s="15"/>
      <c r="W54" s="15"/>
      <c r="X54" s="15"/>
      <c r="Y54" s="15"/>
      <c r="Z54" s="15"/>
      <c r="AA54" s="15"/>
      <c r="AB54" s="15"/>
      <c r="AC54" s="15"/>
      <c r="AD54" s="15"/>
      <c r="AE54" s="15"/>
      <c r="AF54" s="15"/>
      <c r="AG54" s="15"/>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c r="GF54" s="16"/>
      <c r="GG54" s="16"/>
      <c r="GH54" s="16"/>
      <c r="GI54" s="16"/>
      <c r="GJ54" s="16"/>
      <c r="GK54" s="16"/>
      <c r="GL54" s="16"/>
      <c r="GM54" s="16"/>
      <c r="GN54" s="16"/>
      <c r="GO54" s="16"/>
      <c r="GP54" s="16"/>
      <c r="GQ54" s="16"/>
      <c r="GR54" s="16"/>
      <c r="GS54" s="16"/>
      <c r="GT54" s="16"/>
      <c r="GU54" s="16"/>
      <c r="GV54" s="16"/>
      <c r="GW54" s="16"/>
      <c r="GX54" s="16"/>
      <c r="GY54" s="16"/>
      <c r="GZ54" s="16"/>
      <c r="HA54" s="16"/>
      <c r="HB54" s="16"/>
      <c r="HC54" s="16"/>
      <c r="HD54" s="16"/>
      <c r="HE54" s="16"/>
      <c r="HF54" s="16"/>
      <c r="HG54" s="16"/>
      <c r="HH54" s="16"/>
      <c r="HI54" s="16"/>
      <c r="HJ54" s="16"/>
      <c r="HK54" s="16"/>
      <c r="HL54" s="16"/>
      <c r="HM54" s="16"/>
      <c r="HN54" s="16"/>
      <c r="HO54" s="16"/>
      <c r="HP54" s="16"/>
      <c r="HQ54" s="16"/>
      <c r="HR54" s="16"/>
      <c r="HS54" s="16"/>
      <c r="HT54" s="16"/>
      <c r="HU54" s="16"/>
      <c r="HV54" s="16"/>
      <c r="HW54" s="16"/>
      <c r="HX54" s="16"/>
      <c r="HY54" s="16"/>
      <c r="HZ54" s="16"/>
      <c r="IA54" s="16"/>
      <c r="IB54" s="16"/>
      <c r="IC54" s="16"/>
      <c r="ID54" s="16"/>
      <c r="IE54" s="16"/>
      <c r="IF54" s="16"/>
      <c r="IG54" s="16"/>
      <c r="IH54" s="16"/>
      <c r="II54" s="16"/>
      <c r="IJ54" s="16"/>
      <c r="IK54" s="16"/>
      <c r="IL54" s="16"/>
      <c r="IM54" s="16"/>
      <c r="IN54" s="16"/>
      <c r="IO54" s="16"/>
      <c r="IP54" s="16"/>
      <c r="IQ54" s="16"/>
      <c r="IR54" s="16"/>
      <c r="IS54" s="16"/>
      <c r="IT54" s="16"/>
      <c r="IU54" s="16"/>
      <c r="IV54" s="16"/>
      <c r="IW54" s="16"/>
      <c r="IX54" s="16"/>
      <c r="IY54" s="16"/>
      <c r="IZ54" s="16"/>
      <c r="JA54" s="16"/>
      <c r="JB54" s="16"/>
      <c r="JC54" s="16"/>
      <c r="JD54" s="16"/>
      <c r="JE54" s="16"/>
      <c r="JF54" s="16"/>
      <c r="JG54" s="16"/>
      <c r="JH54" s="16"/>
      <c r="JI54" s="16"/>
      <c r="JJ54" s="16"/>
      <c r="JK54" s="16"/>
      <c r="JL54" s="16"/>
      <c r="JM54" s="16"/>
      <c r="JN54" s="16"/>
    </row>
    <row r="55" spans="2:274" ht="12.75" customHeight="1" x14ac:dyDescent="0.25">
      <c r="B55" s="3"/>
      <c r="C55" s="3"/>
      <c r="D55" s="3"/>
      <c r="E55" s="3"/>
      <c r="F55" s="3"/>
      <c r="G55" s="3"/>
      <c r="H55" s="3"/>
      <c r="I55" s="3"/>
      <c r="J55" s="3"/>
      <c r="K55" s="28"/>
      <c r="L55" s="28"/>
      <c r="M55" s="28"/>
      <c r="N55" s="28"/>
      <c r="O55" s="28"/>
      <c r="P55" s="28"/>
      <c r="Q55" s="15"/>
      <c r="R55" s="15"/>
      <c r="S55" s="15"/>
      <c r="T55" s="15"/>
      <c r="U55" s="15"/>
      <c r="V55" s="15"/>
      <c r="W55" s="15"/>
      <c r="X55" s="15"/>
      <c r="Y55" s="15"/>
      <c r="Z55" s="15"/>
      <c r="AA55" s="15"/>
      <c r="AB55" s="15"/>
      <c r="AC55" s="15"/>
      <c r="AD55" s="15"/>
      <c r="AE55" s="15"/>
      <c r="AF55" s="15"/>
      <c r="AG55" s="15"/>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c r="GS55" s="16"/>
      <c r="GT55" s="16"/>
      <c r="GU55" s="16"/>
      <c r="GV55" s="16"/>
      <c r="GW55" s="16"/>
      <c r="GX55" s="16"/>
      <c r="GY55" s="16"/>
      <c r="GZ55" s="16"/>
      <c r="HA55" s="16"/>
      <c r="HB55" s="16"/>
      <c r="HC55" s="16"/>
      <c r="HD55" s="16"/>
      <c r="HE55" s="16"/>
      <c r="HF55" s="16"/>
      <c r="HG55" s="16"/>
      <c r="HH55" s="16"/>
      <c r="HI55" s="16"/>
      <c r="HJ55" s="16"/>
      <c r="HK55" s="16"/>
      <c r="HL55" s="16"/>
      <c r="HM55" s="16"/>
      <c r="HN55" s="16"/>
      <c r="HO55" s="16"/>
      <c r="HP55" s="16"/>
      <c r="HQ55" s="16"/>
      <c r="HR55" s="16"/>
      <c r="HS55" s="16"/>
      <c r="HT55" s="16"/>
      <c r="HU55" s="16"/>
      <c r="HV55" s="16"/>
      <c r="HW55" s="16"/>
      <c r="HX55" s="16"/>
      <c r="HY55" s="16"/>
      <c r="HZ55" s="16"/>
      <c r="IA55" s="16"/>
      <c r="IB55" s="16"/>
      <c r="IC55" s="16"/>
      <c r="ID55" s="16"/>
      <c r="IE55" s="16"/>
      <c r="IF55" s="16"/>
      <c r="IG55" s="16"/>
      <c r="IH55" s="16"/>
      <c r="II55" s="16"/>
      <c r="IJ55" s="16"/>
      <c r="IK55" s="16"/>
      <c r="IL55" s="16"/>
      <c r="IM55" s="16"/>
      <c r="IN55" s="16"/>
      <c r="IO55" s="16"/>
      <c r="IP55" s="16"/>
      <c r="IQ55" s="16"/>
      <c r="IR55" s="16"/>
      <c r="IS55" s="16"/>
      <c r="IT55" s="16"/>
      <c r="IU55" s="16"/>
      <c r="IV55" s="16"/>
      <c r="IW55" s="16"/>
      <c r="IX55" s="16"/>
      <c r="IY55" s="16"/>
      <c r="IZ55" s="16"/>
      <c r="JA55" s="16"/>
      <c r="JB55" s="16"/>
      <c r="JC55" s="16"/>
      <c r="JD55" s="16"/>
      <c r="JE55" s="16"/>
      <c r="JF55" s="16"/>
      <c r="JG55" s="16"/>
      <c r="JH55" s="16"/>
      <c r="JI55" s="16"/>
      <c r="JJ55" s="16"/>
      <c r="JK55" s="16"/>
      <c r="JL55" s="16"/>
      <c r="JM55" s="16"/>
      <c r="JN55" s="16"/>
    </row>
    <row r="56" spans="2:274" ht="12.75" customHeight="1" x14ac:dyDescent="0.25">
      <c r="B56" s="3"/>
      <c r="C56" s="3"/>
      <c r="D56" s="3"/>
      <c r="E56" s="3"/>
      <c r="F56" s="3"/>
      <c r="G56" s="3"/>
      <c r="H56" s="3"/>
      <c r="I56" s="3"/>
      <c r="J56" s="3"/>
      <c r="K56" s="17"/>
      <c r="L56" s="17"/>
      <c r="M56" s="17"/>
      <c r="N56" s="17"/>
      <c r="O56" s="17"/>
      <c r="P56" s="17"/>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c r="GJ56" s="16"/>
      <c r="GK56" s="16"/>
      <c r="GL56" s="16"/>
      <c r="GM56" s="16"/>
      <c r="GN56" s="16"/>
      <c r="GO56" s="16"/>
      <c r="GP56" s="16"/>
      <c r="GQ56" s="16"/>
      <c r="GR56" s="16"/>
      <c r="GS56" s="16"/>
      <c r="GT56" s="16"/>
      <c r="GU56" s="16"/>
      <c r="GV56" s="16"/>
      <c r="GW56" s="16"/>
      <c r="GX56" s="16"/>
      <c r="GY56" s="16"/>
      <c r="GZ56" s="16"/>
      <c r="HA56" s="16"/>
      <c r="HB56" s="16"/>
      <c r="HC56" s="16"/>
      <c r="HD56" s="16"/>
      <c r="HE56" s="16"/>
      <c r="HF56" s="16"/>
      <c r="HG56" s="16"/>
      <c r="HH56" s="16"/>
      <c r="HI56" s="16"/>
      <c r="HJ56" s="16"/>
      <c r="HK56" s="16"/>
      <c r="HL56" s="16"/>
      <c r="HM56" s="16"/>
      <c r="HN56" s="16"/>
      <c r="HO56" s="16"/>
      <c r="HP56" s="16"/>
      <c r="HQ56" s="16"/>
      <c r="HR56" s="16"/>
      <c r="HS56" s="16"/>
      <c r="HT56" s="16"/>
      <c r="HU56" s="16"/>
      <c r="HV56" s="16"/>
      <c r="HW56" s="16"/>
      <c r="HX56" s="16"/>
      <c r="HY56" s="16"/>
      <c r="HZ56" s="16"/>
      <c r="IA56" s="16"/>
      <c r="IB56" s="16"/>
      <c r="IC56" s="16"/>
      <c r="ID56" s="16"/>
      <c r="IE56" s="16"/>
      <c r="IF56" s="16"/>
      <c r="IG56" s="16"/>
      <c r="IH56" s="16"/>
      <c r="II56" s="16"/>
      <c r="IJ56" s="16"/>
      <c r="IK56" s="16"/>
      <c r="IL56" s="16"/>
      <c r="IM56" s="16"/>
      <c r="IN56" s="16"/>
      <c r="IO56" s="16"/>
      <c r="IP56" s="16"/>
      <c r="IQ56" s="16"/>
      <c r="IR56" s="16"/>
      <c r="IS56" s="16"/>
      <c r="IT56" s="16"/>
      <c r="IU56" s="16"/>
      <c r="IV56" s="16"/>
      <c r="IW56" s="16"/>
      <c r="IX56" s="16"/>
      <c r="IY56" s="16"/>
      <c r="IZ56" s="16"/>
      <c r="JA56" s="16"/>
      <c r="JB56" s="16"/>
      <c r="JC56" s="16"/>
      <c r="JD56" s="16"/>
      <c r="JE56" s="16"/>
      <c r="JF56" s="16"/>
      <c r="JG56" s="16"/>
      <c r="JH56" s="16"/>
      <c r="JI56" s="16"/>
      <c r="JJ56" s="16"/>
      <c r="JK56" s="16"/>
      <c r="JL56" s="16"/>
      <c r="JM56" s="16"/>
      <c r="JN56" s="16"/>
    </row>
    <row r="57" spans="2:274" ht="12.75" customHeight="1" x14ac:dyDescent="0.25">
      <c r="B57" s="3"/>
      <c r="C57" s="3"/>
      <c r="D57" s="3"/>
      <c r="E57" s="3"/>
      <c r="F57" s="3"/>
      <c r="G57" s="3"/>
      <c r="H57" s="3"/>
      <c r="I57" s="3"/>
      <c r="J57" s="3"/>
      <c r="K57" s="17"/>
      <c r="L57" s="17"/>
      <c r="M57" s="17"/>
      <c r="N57" s="17"/>
      <c r="O57" s="17"/>
      <c r="P57" s="17"/>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c r="HY57" s="16"/>
      <c r="HZ57" s="16"/>
      <c r="IA57" s="16"/>
      <c r="IB57" s="16"/>
      <c r="IC57" s="16"/>
      <c r="ID57" s="16"/>
      <c r="IE57" s="16"/>
      <c r="IF57" s="16"/>
      <c r="IG57" s="16"/>
      <c r="IH57" s="16"/>
      <c r="II57" s="16"/>
      <c r="IJ57" s="16"/>
      <c r="IK57" s="16"/>
      <c r="IL57" s="16"/>
      <c r="IM57" s="16"/>
      <c r="IN57" s="16"/>
      <c r="IO57" s="16"/>
      <c r="IP57" s="16"/>
      <c r="IQ57" s="16"/>
      <c r="IR57" s="16"/>
      <c r="IS57" s="16"/>
      <c r="IT57" s="16"/>
      <c r="IU57" s="16"/>
      <c r="IV57" s="16"/>
      <c r="IW57" s="16"/>
      <c r="IX57" s="16"/>
      <c r="IY57" s="16"/>
      <c r="IZ57" s="16"/>
      <c r="JA57" s="16"/>
      <c r="JB57" s="16"/>
      <c r="JC57" s="16"/>
      <c r="JD57" s="16"/>
      <c r="JE57" s="16"/>
      <c r="JF57" s="16"/>
      <c r="JG57" s="16"/>
      <c r="JH57" s="16"/>
      <c r="JI57" s="16"/>
      <c r="JJ57" s="16"/>
      <c r="JK57" s="16"/>
      <c r="JL57" s="16"/>
      <c r="JM57" s="16"/>
      <c r="JN57" s="16"/>
    </row>
    <row r="58" spans="2:274" ht="12.75" customHeight="1" x14ac:dyDescent="0.25">
      <c r="B58" s="3"/>
      <c r="C58" s="3"/>
      <c r="D58" s="3"/>
      <c r="E58" s="3"/>
      <c r="F58" s="3"/>
      <c r="G58" s="3"/>
      <c r="H58" s="3"/>
      <c r="I58" s="3"/>
      <c r="J58" s="3"/>
      <c r="K58" s="17"/>
      <c r="L58" s="17"/>
      <c r="M58" s="17"/>
      <c r="N58" s="17"/>
      <c r="O58" s="17"/>
      <c r="P58" s="17"/>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row>
    <row r="59" spans="2:274" ht="12.75" customHeight="1" x14ac:dyDescent="0.25">
      <c r="B59" s="3"/>
      <c r="C59" s="3"/>
      <c r="D59" s="3"/>
      <c r="E59" s="3"/>
      <c r="F59" s="3"/>
      <c r="G59" s="3"/>
      <c r="H59" s="3"/>
      <c r="I59" s="3"/>
      <c r="J59" s="3"/>
      <c r="K59" s="17"/>
      <c r="L59" s="17"/>
      <c r="M59" s="17"/>
      <c r="N59" s="17"/>
      <c r="O59" s="17"/>
      <c r="P59" s="17"/>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row>
    <row r="60" spans="2:274" ht="12.75" customHeight="1" x14ac:dyDescent="0.25">
      <c r="B60" s="3"/>
      <c r="C60" s="3"/>
      <c r="D60" s="3"/>
      <c r="E60" s="3"/>
      <c r="F60" s="3"/>
      <c r="G60" s="3"/>
      <c r="H60" s="3"/>
      <c r="I60" s="3"/>
      <c r="J60" s="3"/>
      <c r="K60" s="17"/>
      <c r="L60" s="17"/>
      <c r="M60" s="17"/>
      <c r="N60" s="17"/>
      <c r="O60" s="17"/>
      <c r="P60" s="17"/>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6"/>
      <c r="GQ60" s="16"/>
      <c r="GR60" s="16"/>
      <c r="GS60" s="16"/>
      <c r="GT60" s="16"/>
      <c r="GU60" s="16"/>
      <c r="GV60" s="16"/>
      <c r="GW60" s="16"/>
      <c r="GX60" s="16"/>
      <c r="GY60" s="16"/>
      <c r="GZ60" s="16"/>
      <c r="HA60" s="16"/>
      <c r="HB60" s="16"/>
      <c r="HC60" s="16"/>
      <c r="HD60" s="16"/>
      <c r="HE60" s="16"/>
      <c r="HF60" s="16"/>
      <c r="HG60" s="16"/>
      <c r="HH60" s="16"/>
      <c r="HI60" s="16"/>
      <c r="HJ60" s="16"/>
      <c r="HK60" s="16"/>
      <c r="HL60" s="16"/>
      <c r="HM60" s="16"/>
      <c r="HN60" s="16"/>
      <c r="HO60" s="16"/>
      <c r="HP60" s="16"/>
      <c r="HQ60" s="16"/>
      <c r="HR60" s="16"/>
      <c r="HS60" s="16"/>
      <c r="HT60" s="16"/>
      <c r="HU60" s="16"/>
      <c r="HV60" s="16"/>
      <c r="HW60" s="16"/>
      <c r="HX60" s="16"/>
      <c r="HY60" s="16"/>
      <c r="HZ60" s="16"/>
      <c r="IA60" s="16"/>
      <c r="IB60" s="16"/>
      <c r="IC60" s="16"/>
      <c r="ID60" s="16"/>
      <c r="IE60" s="16"/>
      <c r="IF60" s="16"/>
      <c r="IG60" s="16"/>
      <c r="IH60" s="16"/>
      <c r="II60" s="16"/>
      <c r="IJ60" s="16"/>
      <c r="IK60" s="16"/>
      <c r="IL60" s="16"/>
      <c r="IM60" s="16"/>
      <c r="IN60" s="16"/>
      <c r="IO60" s="16"/>
      <c r="IP60" s="16"/>
      <c r="IQ60" s="16"/>
      <c r="IR60" s="16"/>
      <c r="IS60" s="16"/>
      <c r="IT60" s="16"/>
      <c r="IU60" s="16"/>
      <c r="IV60" s="16"/>
      <c r="IW60" s="16"/>
      <c r="IX60" s="16"/>
      <c r="IY60" s="16"/>
      <c r="IZ60" s="16"/>
      <c r="JA60" s="16"/>
      <c r="JB60" s="16"/>
      <c r="JC60" s="16"/>
      <c r="JD60" s="16"/>
      <c r="JE60" s="16"/>
      <c r="JF60" s="16"/>
      <c r="JG60" s="16"/>
      <c r="JH60" s="16"/>
      <c r="JI60" s="16"/>
      <c r="JJ60" s="16"/>
      <c r="JK60" s="16"/>
      <c r="JL60" s="16"/>
      <c r="JM60" s="16"/>
      <c r="JN60" s="16"/>
    </row>
    <row r="61" spans="2:274" ht="12.75" customHeight="1" x14ac:dyDescent="0.25">
      <c r="B61" s="3"/>
      <c r="C61" s="3"/>
      <c r="D61" s="3"/>
      <c r="E61" s="3"/>
      <c r="F61" s="3"/>
      <c r="G61" s="3"/>
      <c r="H61" s="3"/>
      <c r="I61" s="3"/>
      <c r="J61" s="3"/>
      <c r="K61" s="17"/>
      <c r="L61" s="17"/>
      <c r="M61" s="17"/>
      <c r="N61" s="17"/>
      <c r="O61" s="17"/>
      <c r="P61" s="17"/>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c r="GF61" s="16"/>
      <c r="GG61" s="16"/>
      <c r="GH61" s="16"/>
      <c r="GI61" s="16"/>
      <c r="GJ61" s="16"/>
      <c r="GK61" s="16"/>
      <c r="GL61" s="16"/>
      <c r="GM61" s="16"/>
      <c r="GN61" s="16"/>
      <c r="GO61" s="16"/>
      <c r="GP61" s="16"/>
      <c r="GQ61" s="16"/>
      <c r="GR61" s="16"/>
      <c r="GS61" s="16"/>
      <c r="GT61" s="16"/>
      <c r="GU61" s="16"/>
      <c r="GV61" s="16"/>
      <c r="GW61" s="16"/>
      <c r="GX61" s="16"/>
      <c r="GY61" s="16"/>
      <c r="GZ61" s="16"/>
      <c r="HA61" s="16"/>
      <c r="HB61" s="16"/>
      <c r="HC61" s="16"/>
      <c r="HD61" s="16"/>
      <c r="HE61" s="16"/>
      <c r="HF61" s="16"/>
      <c r="HG61" s="16"/>
      <c r="HH61" s="16"/>
      <c r="HI61" s="16"/>
      <c r="HJ61" s="16"/>
      <c r="HK61" s="16"/>
      <c r="HL61" s="16"/>
      <c r="HM61" s="16"/>
      <c r="HN61" s="16"/>
      <c r="HO61" s="16"/>
      <c r="HP61" s="16"/>
      <c r="HQ61" s="16"/>
      <c r="HR61" s="16"/>
      <c r="HS61" s="16"/>
      <c r="HT61" s="16"/>
      <c r="HU61" s="16"/>
      <c r="HV61" s="16"/>
      <c r="HW61" s="16"/>
      <c r="HX61" s="16"/>
      <c r="HY61" s="16"/>
      <c r="HZ61" s="16"/>
      <c r="IA61" s="16"/>
      <c r="IB61" s="16"/>
      <c r="IC61" s="16"/>
      <c r="ID61" s="16"/>
      <c r="IE61" s="16"/>
      <c r="IF61" s="16"/>
      <c r="IG61" s="16"/>
      <c r="IH61" s="16"/>
      <c r="II61" s="16"/>
      <c r="IJ61" s="16"/>
      <c r="IK61" s="16"/>
      <c r="IL61" s="16"/>
      <c r="IM61" s="16"/>
      <c r="IN61" s="16"/>
      <c r="IO61" s="16"/>
      <c r="IP61" s="16"/>
      <c r="IQ61" s="16"/>
      <c r="IR61" s="16"/>
      <c r="IS61" s="16"/>
      <c r="IT61" s="16"/>
      <c r="IU61" s="16"/>
      <c r="IV61" s="16"/>
      <c r="IW61" s="16"/>
      <c r="IX61" s="16"/>
      <c r="IY61" s="16"/>
      <c r="IZ61" s="16"/>
      <c r="JA61" s="16"/>
      <c r="JB61" s="16"/>
      <c r="JC61" s="16"/>
      <c r="JD61" s="16"/>
      <c r="JE61" s="16"/>
      <c r="JF61" s="16"/>
      <c r="JG61" s="16"/>
      <c r="JH61" s="16"/>
      <c r="JI61" s="16"/>
      <c r="JJ61" s="16"/>
      <c r="JK61" s="16"/>
      <c r="JL61" s="16"/>
      <c r="JM61" s="16"/>
      <c r="JN61" s="16"/>
    </row>
    <row r="62" spans="2:274" ht="12.75" customHeight="1" x14ac:dyDescent="0.25">
      <c r="B62" s="3"/>
      <c r="C62" s="3"/>
      <c r="D62" s="3"/>
      <c r="E62" s="3"/>
      <c r="F62" s="3"/>
      <c r="G62" s="3"/>
      <c r="H62" s="3"/>
      <c r="I62" s="3"/>
      <c r="J62" s="3"/>
      <c r="K62" s="17"/>
      <c r="L62" s="17"/>
      <c r="M62" s="17"/>
      <c r="N62" s="17"/>
      <c r="O62" s="17"/>
      <c r="P62" s="17"/>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c r="GF62" s="16"/>
      <c r="GG62" s="16"/>
      <c r="GH62" s="16"/>
      <c r="GI62" s="16"/>
      <c r="GJ62" s="16"/>
      <c r="GK62" s="16"/>
      <c r="GL62" s="16"/>
      <c r="GM62" s="16"/>
      <c r="GN62" s="16"/>
      <c r="GO62" s="16"/>
      <c r="GP62" s="16"/>
      <c r="GQ62" s="16"/>
      <c r="GR62" s="16"/>
      <c r="GS62" s="16"/>
      <c r="GT62" s="16"/>
      <c r="GU62" s="16"/>
      <c r="GV62" s="16"/>
      <c r="GW62" s="16"/>
      <c r="GX62" s="16"/>
      <c r="GY62" s="16"/>
      <c r="GZ62" s="16"/>
      <c r="HA62" s="16"/>
      <c r="HB62" s="16"/>
      <c r="HC62" s="16"/>
      <c r="HD62" s="16"/>
      <c r="HE62" s="16"/>
      <c r="HF62" s="16"/>
      <c r="HG62" s="16"/>
      <c r="HH62" s="16"/>
      <c r="HI62" s="16"/>
      <c r="HJ62" s="16"/>
      <c r="HK62" s="16"/>
      <c r="HL62" s="16"/>
      <c r="HM62" s="16"/>
      <c r="HN62" s="16"/>
      <c r="HO62" s="16"/>
      <c r="HP62" s="16"/>
      <c r="HQ62" s="16"/>
      <c r="HR62" s="16"/>
      <c r="HS62" s="16"/>
      <c r="HT62" s="16"/>
      <c r="HU62" s="16"/>
      <c r="HV62" s="16"/>
      <c r="HW62" s="16"/>
      <c r="HX62" s="16"/>
      <c r="HY62" s="16"/>
      <c r="HZ62" s="16"/>
      <c r="IA62" s="16"/>
      <c r="IB62" s="16"/>
      <c r="IC62" s="16"/>
      <c r="ID62" s="16"/>
      <c r="IE62" s="16"/>
      <c r="IF62" s="16"/>
      <c r="IG62" s="16"/>
      <c r="IH62" s="16"/>
      <c r="II62" s="16"/>
      <c r="IJ62" s="16"/>
      <c r="IK62" s="16"/>
      <c r="IL62" s="16"/>
      <c r="IM62" s="16"/>
      <c r="IN62" s="16"/>
      <c r="IO62" s="16"/>
      <c r="IP62" s="16"/>
      <c r="IQ62" s="16"/>
      <c r="IR62" s="16"/>
      <c r="IS62" s="16"/>
      <c r="IT62" s="16"/>
      <c r="IU62" s="16"/>
      <c r="IV62" s="16"/>
      <c r="IW62" s="16"/>
      <c r="IX62" s="16"/>
      <c r="IY62" s="16"/>
      <c r="IZ62" s="16"/>
      <c r="JA62" s="16"/>
      <c r="JB62" s="16"/>
      <c r="JC62" s="16"/>
      <c r="JD62" s="16"/>
      <c r="JE62" s="16"/>
      <c r="JF62" s="16"/>
      <c r="JG62" s="16"/>
      <c r="JH62" s="16"/>
      <c r="JI62" s="16"/>
      <c r="JJ62" s="16"/>
      <c r="JK62" s="16"/>
      <c r="JL62" s="16"/>
      <c r="JM62" s="16"/>
      <c r="JN62" s="16"/>
    </row>
    <row r="63" spans="2:274" ht="12.75" customHeight="1" x14ac:dyDescent="0.25">
      <c r="B63" s="3"/>
      <c r="C63" s="3"/>
      <c r="D63" s="3"/>
      <c r="E63" s="3"/>
      <c r="F63" s="3"/>
      <c r="G63" s="3"/>
      <c r="H63" s="3"/>
      <c r="I63" s="3"/>
      <c r="J63" s="3"/>
      <c r="K63" s="17"/>
      <c r="L63" s="17"/>
      <c r="M63" s="17"/>
      <c r="N63" s="17"/>
      <c r="O63" s="17"/>
      <c r="P63" s="17"/>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c r="HY63" s="16"/>
      <c r="HZ63" s="16"/>
      <c r="IA63" s="16"/>
      <c r="IB63" s="16"/>
      <c r="IC63" s="16"/>
      <c r="ID63" s="16"/>
      <c r="IE63" s="16"/>
      <c r="IF63" s="16"/>
      <c r="IG63" s="16"/>
      <c r="IH63" s="16"/>
      <c r="II63" s="16"/>
      <c r="IJ63" s="16"/>
      <c r="IK63" s="16"/>
      <c r="IL63" s="16"/>
      <c r="IM63" s="16"/>
      <c r="IN63" s="16"/>
      <c r="IO63" s="16"/>
      <c r="IP63" s="16"/>
      <c r="IQ63" s="16"/>
      <c r="IR63" s="16"/>
      <c r="IS63" s="16"/>
      <c r="IT63" s="16"/>
      <c r="IU63" s="16"/>
      <c r="IV63" s="16"/>
      <c r="IW63" s="16"/>
      <c r="IX63" s="16"/>
      <c r="IY63" s="16"/>
      <c r="IZ63" s="16"/>
      <c r="JA63" s="16"/>
      <c r="JB63" s="16"/>
      <c r="JC63" s="16"/>
      <c r="JD63" s="16"/>
      <c r="JE63" s="16"/>
      <c r="JF63" s="16"/>
      <c r="JG63" s="16"/>
      <c r="JH63" s="16"/>
      <c r="JI63" s="16"/>
      <c r="JJ63" s="16"/>
      <c r="JK63" s="16"/>
      <c r="JL63" s="16"/>
      <c r="JM63" s="16"/>
      <c r="JN63" s="16"/>
    </row>
    <row r="64" spans="2:274" ht="12.75" customHeight="1" x14ac:dyDescent="0.25">
      <c r="B64" s="3"/>
      <c r="C64" s="3"/>
      <c r="D64" s="3"/>
      <c r="E64" s="3"/>
      <c r="F64" s="3"/>
      <c r="G64" s="3"/>
      <c r="H64" s="3"/>
      <c r="I64" s="3"/>
      <c r="J64" s="3"/>
      <c r="K64" s="17"/>
      <c r="L64" s="17"/>
      <c r="M64" s="17"/>
      <c r="N64" s="17"/>
      <c r="O64" s="17"/>
      <c r="P64" s="17"/>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c r="GJ64" s="16"/>
      <c r="GK64" s="16"/>
      <c r="GL64" s="16"/>
      <c r="GM64" s="16"/>
      <c r="GN64" s="16"/>
      <c r="GO64" s="16"/>
      <c r="GP64" s="16"/>
      <c r="GQ64" s="16"/>
      <c r="GR64" s="16"/>
      <c r="GS64" s="16"/>
      <c r="GT64" s="16"/>
      <c r="GU64" s="16"/>
      <c r="GV64" s="16"/>
      <c r="GW64" s="16"/>
      <c r="GX64" s="16"/>
      <c r="GY64" s="16"/>
      <c r="GZ64" s="16"/>
      <c r="HA64" s="16"/>
      <c r="HB64" s="16"/>
      <c r="HC64" s="16"/>
      <c r="HD64" s="16"/>
      <c r="HE64" s="16"/>
      <c r="HF64" s="16"/>
      <c r="HG64" s="16"/>
      <c r="HH64" s="16"/>
      <c r="HI64" s="16"/>
      <c r="HJ64" s="16"/>
      <c r="HK64" s="16"/>
      <c r="HL64" s="16"/>
      <c r="HM64" s="16"/>
      <c r="HN64" s="16"/>
      <c r="HO64" s="16"/>
      <c r="HP64" s="16"/>
      <c r="HQ64" s="16"/>
      <c r="HR64" s="16"/>
      <c r="HS64" s="16"/>
      <c r="HT64" s="16"/>
      <c r="HU64" s="16"/>
      <c r="HV64" s="16"/>
      <c r="HW64" s="16"/>
      <c r="HX64" s="16"/>
      <c r="HY64" s="16"/>
      <c r="HZ64" s="16"/>
      <c r="IA64" s="16"/>
      <c r="IB64" s="16"/>
      <c r="IC64" s="16"/>
      <c r="ID64" s="16"/>
      <c r="IE64" s="16"/>
      <c r="IF64" s="16"/>
      <c r="IG64" s="16"/>
      <c r="IH64" s="16"/>
      <c r="II64" s="16"/>
      <c r="IJ64" s="16"/>
      <c r="IK64" s="16"/>
      <c r="IL64" s="16"/>
      <c r="IM64" s="16"/>
      <c r="IN64" s="16"/>
      <c r="IO64" s="16"/>
      <c r="IP64" s="16"/>
      <c r="IQ64" s="16"/>
      <c r="IR64" s="16"/>
      <c r="IS64" s="16"/>
      <c r="IT64" s="16"/>
      <c r="IU64" s="16"/>
      <c r="IV64" s="16"/>
      <c r="IW64" s="16"/>
      <c r="IX64" s="16"/>
      <c r="IY64" s="16"/>
      <c r="IZ64" s="16"/>
      <c r="JA64" s="16"/>
      <c r="JB64" s="16"/>
      <c r="JC64" s="16"/>
      <c r="JD64" s="16"/>
      <c r="JE64" s="16"/>
      <c r="JF64" s="16"/>
      <c r="JG64" s="16"/>
      <c r="JH64" s="16"/>
      <c r="JI64" s="16"/>
      <c r="JJ64" s="16"/>
      <c r="JK64" s="16"/>
      <c r="JL64" s="16"/>
      <c r="JM64" s="16"/>
      <c r="JN64" s="16"/>
    </row>
    <row r="65" spans="2:274" ht="12.75" customHeight="1" x14ac:dyDescent="0.25">
      <c r="B65" s="3"/>
      <c r="C65" s="3"/>
      <c r="D65" s="3"/>
      <c r="E65" s="3"/>
      <c r="F65" s="3"/>
      <c r="G65" s="3"/>
      <c r="H65" s="3"/>
      <c r="I65" s="3"/>
      <c r="J65" s="3"/>
      <c r="K65" s="17"/>
      <c r="L65" s="17"/>
      <c r="M65" s="17"/>
      <c r="N65" s="17"/>
      <c r="O65" s="17"/>
      <c r="P65" s="17"/>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16"/>
      <c r="GM65" s="16"/>
      <c r="GN65" s="16"/>
      <c r="GO65" s="16"/>
      <c r="GP65" s="16"/>
      <c r="GQ65" s="16"/>
      <c r="GR65" s="16"/>
      <c r="GS65" s="16"/>
      <c r="GT65" s="16"/>
      <c r="GU65" s="16"/>
      <c r="GV65" s="16"/>
      <c r="GW65" s="16"/>
      <c r="GX65" s="16"/>
      <c r="GY65" s="16"/>
      <c r="GZ65" s="16"/>
      <c r="HA65" s="16"/>
      <c r="HB65" s="16"/>
      <c r="HC65" s="16"/>
      <c r="HD65" s="16"/>
      <c r="HE65" s="16"/>
      <c r="HF65" s="16"/>
      <c r="HG65" s="16"/>
      <c r="HH65" s="16"/>
      <c r="HI65" s="16"/>
      <c r="HJ65" s="16"/>
      <c r="HK65" s="16"/>
      <c r="HL65" s="16"/>
      <c r="HM65" s="16"/>
      <c r="HN65" s="16"/>
      <c r="HO65" s="16"/>
      <c r="HP65" s="16"/>
      <c r="HQ65" s="16"/>
      <c r="HR65" s="16"/>
      <c r="HS65" s="16"/>
      <c r="HT65" s="16"/>
      <c r="HU65" s="16"/>
      <c r="HV65" s="16"/>
      <c r="HW65" s="16"/>
      <c r="HX65" s="16"/>
      <c r="HY65" s="16"/>
      <c r="HZ65" s="16"/>
      <c r="IA65" s="16"/>
      <c r="IB65" s="16"/>
      <c r="IC65" s="16"/>
      <c r="ID65" s="16"/>
      <c r="IE65" s="16"/>
      <c r="IF65" s="16"/>
      <c r="IG65" s="16"/>
      <c r="IH65" s="16"/>
      <c r="II65" s="16"/>
      <c r="IJ65" s="16"/>
      <c r="IK65" s="16"/>
      <c r="IL65" s="16"/>
      <c r="IM65" s="16"/>
      <c r="IN65" s="16"/>
      <c r="IO65" s="16"/>
      <c r="IP65" s="16"/>
      <c r="IQ65" s="16"/>
      <c r="IR65" s="16"/>
      <c r="IS65" s="16"/>
      <c r="IT65" s="16"/>
      <c r="IU65" s="16"/>
      <c r="IV65" s="16"/>
      <c r="IW65" s="16"/>
      <c r="IX65" s="16"/>
      <c r="IY65" s="16"/>
      <c r="IZ65" s="16"/>
      <c r="JA65" s="16"/>
      <c r="JB65" s="16"/>
      <c r="JC65" s="16"/>
      <c r="JD65" s="16"/>
      <c r="JE65" s="16"/>
      <c r="JF65" s="16"/>
      <c r="JG65" s="16"/>
      <c r="JH65" s="16"/>
      <c r="JI65" s="16"/>
      <c r="JJ65" s="16"/>
      <c r="JK65" s="16"/>
      <c r="JL65" s="16"/>
      <c r="JM65" s="16"/>
      <c r="JN65" s="16"/>
    </row>
    <row r="66" spans="2:274" ht="12.75" customHeight="1" x14ac:dyDescent="0.25">
      <c r="B66" s="3"/>
      <c r="C66" s="3"/>
      <c r="D66" s="3"/>
      <c r="E66" s="3"/>
      <c r="F66" s="3"/>
      <c r="G66" s="3"/>
      <c r="H66" s="3"/>
      <c r="I66" s="3"/>
      <c r="J66" s="3"/>
      <c r="K66" s="17"/>
      <c r="L66" s="17"/>
      <c r="M66" s="17"/>
      <c r="N66" s="17"/>
      <c r="O66" s="17"/>
      <c r="P66" s="17"/>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16"/>
      <c r="GM66" s="16"/>
      <c r="GN66" s="16"/>
      <c r="GO66" s="16"/>
      <c r="GP66" s="16"/>
      <c r="GQ66" s="16"/>
      <c r="GR66" s="16"/>
      <c r="GS66" s="16"/>
      <c r="GT66" s="16"/>
      <c r="GU66" s="16"/>
      <c r="GV66" s="16"/>
      <c r="GW66" s="16"/>
      <c r="GX66" s="16"/>
      <c r="GY66" s="16"/>
      <c r="GZ66" s="16"/>
      <c r="HA66" s="16"/>
      <c r="HB66" s="16"/>
      <c r="HC66" s="16"/>
      <c r="HD66" s="16"/>
      <c r="HE66" s="16"/>
      <c r="HF66" s="16"/>
      <c r="HG66" s="16"/>
      <c r="HH66" s="16"/>
      <c r="HI66" s="16"/>
      <c r="HJ66" s="16"/>
      <c r="HK66" s="16"/>
      <c r="HL66" s="16"/>
      <c r="HM66" s="16"/>
      <c r="HN66" s="16"/>
      <c r="HO66" s="16"/>
      <c r="HP66" s="16"/>
      <c r="HQ66" s="16"/>
      <c r="HR66" s="16"/>
      <c r="HS66" s="16"/>
      <c r="HT66" s="16"/>
      <c r="HU66" s="16"/>
      <c r="HV66" s="16"/>
      <c r="HW66" s="16"/>
      <c r="HX66" s="16"/>
      <c r="HY66" s="16"/>
      <c r="HZ66" s="16"/>
      <c r="IA66" s="16"/>
      <c r="IB66" s="16"/>
      <c r="IC66" s="16"/>
      <c r="ID66" s="16"/>
      <c r="IE66" s="16"/>
      <c r="IF66" s="16"/>
      <c r="IG66" s="16"/>
      <c r="IH66" s="16"/>
      <c r="II66" s="16"/>
      <c r="IJ66" s="16"/>
      <c r="IK66" s="16"/>
      <c r="IL66" s="16"/>
      <c r="IM66" s="16"/>
      <c r="IN66" s="16"/>
      <c r="IO66" s="16"/>
      <c r="IP66" s="16"/>
      <c r="IQ66" s="16"/>
      <c r="IR66" s="16"/>
      <c r="IS66" s="16"/>
      <c r="IT66" s="16"/>
      <c r="IU66" s="16"/>
      <c r="IV66" s="16"/>
      <c r="IW66" s="16"/>
      <c r="IX66" s="16"/>
      <c r="IY66" s="16"/>
      <c r="IZ66" s="16"/>
      <c r="JA66" s="16"/>
      <c r="JB66" s="16"/>
      <c r="JC66" s="16"/>
      <c r="JD66" s="16"/>
      <c r="JE66" s="16"/>
      <c r="JF66" s="16"/>
      <c r="JG66" s="16"/>
      <c r="JH66" s="16"/>
      <c r="JI66" s="16"/>
      <c r="JJ66" s="16"/>
      <c r="JK66" s="16"/>
      <c r="JL66" s="16"/>
      <c r="JM66" s="16"/>
      <c r="JN66" s="16"/>
    </row>
    <row r="67" spans="2:274" ht="12.75" customHeight="1" x14ac:dyDescent="0.25">
      <c r="B67" s="3"/>
      <c r="C67" s="3"/>
      <c r="D67" s="3"/>
      <c r="E67" s="3"/>
      <c r="F67" s="3"/>
      <c r="G67" s="3"/>
      <c r="H67" s="3"/>
      <c r="I67" s="3"/>
      <c r="J67" s="3"/>
      <c r="K67" s="17"/>
      <c r="L67" s="17"/>
      <c r="M67" s="17"/>
      <c r="N67" s="17"/>
      <c r="O67" s="17"/>
      <c r="P67" s="17"/>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c r="FZ67" s="16"/>
      <c r="GA67" s="16"/>
      <c r="GB67" s="16"/>
      <c r="GC67" s="16"/>
      <c r="GD67" s="16"/>
      <c r="GE67" s="16"/>
      <c r="GF67" s="16"/>
      <c r="GG67" s="16"/>
      <c r="GH67" s="16"/>
      <c r="GI67" s="16"/>
      <c r="GJ67" s="16"/>
      <c r="GK67" s="16"/>
      <c r="GL67" s="16"/>
      <c r="GM67" s="16"/>
      <c r="GN67" s="16"/>
      <c r="GO67" s="16"/>
      <c r="GP67" s="16"/>
      <c r="GQ67" s="16"/>
      <c r="GR67" s="16"/>
      <c r="GS67" s="16"/>
      <c r="GT67" s="16"/>
      <c r="GU67" s="16"/>
      <c r="GV67" s="16"/>
      <c r="GW67" s="16"/>
      <c r="GX67" s="16"/>
      <c r="GY67" s="16"/>
      <c r="GZ67" s="16"/>
      <c r="HA67" s="16"/>
      <c r="HB67" s="16"/>
      <c r="HC67" s="16"/>
      <c r="HD67" s="16"/>
      <c r="HE67" s="16"/>
      <c r="HF67" s="16"/>
      <c r="HG67" s="16"/>
      <c r="HH67" s="16"/>
      <c r="HI67" s="16"/>
      <c r="HJ67" s="16"/>
      <c r="HK67" s="16"/>
      <c r="HL67" s="16"/>
      <c r="HM67" s="16"/>
      <c r="HN67" s="16"/>
      <c r="HO67" s="16"/>
      <c r="HP67" s="16"/>
      <c r="HQ67" s="16"/>
      <c r="HR67" s="16"/>
      <c r="HS67" s="16"/>
      <c r="HT67" s="16"/>
      <c r="HU67" s="16"/>
      <c r="HV67" s="16"/>
      <c r="HW67" s="16"/>
      <c r="HX67" s="16"/>
      <c r="HY67" s="16"/>
      <c r="HZ67" s="16"/>
      <c r="IA67" s="16"/>
      <c r="IB67" s="16"/>
      <c r="IC67" s="16"/>
      <c r="ID67" s="16"/>
      <c r="IE67" s="16"/>
      <c r="IF67" s="16"/>
      <c r="IG67" s="16"/>
      <c r="IH67" s="16"/>
      <c r="II67" s="16"/>
      <c r="IJ67" s="16"/>
      <c r="IK67" s="16"/>
      <c r="IL67" s="16"/>
      <c r="IM67" s="16"/>
      <c r="IN67" s="16"/>
      <c r="IO67" s="16"/>
      <c r="IP67" s="16"/>
      <c r="IQ67" s="16"/>
      <c r="IR67" s="16"/>
      <c r="IS67" s="16"/>
      <c r="IT67" s="16"/>
      <c r="IU67" s="16"/>
      <c r="IV67" s="16"/>
      <c r="IW67" s="16"/>
      <c r="IX67" s="16"/>
      <c r="IY67" s="16"/>
      <c r="IZ67" s="16"/>
      <c r="JA67" s="16"/>
      <c r="JB67" s="16"/>
      <c r="JC67" s="16"/>
      <c r="JD67" s="16"/>
      <c r="JE67" s="16"/>
      <c r="JF67" s="16"/>
      <c r="JG67" s="16"/>
      <c r="JH67" s="16"/>
      <c r="JI67" s="16"/>
      <c r="JJ67" s="16"/>
      <c r="JK67" s="16"/>
      <c r="JL67" s="16"/>
      <c r="JM67" s="16"/>
      <c r="JN67" s="16"/>
    </row>
    <row r="68" spans="2:274" ht="12.75" customHeight="1" x14ac:dyDescent="0.25">
      <c r="B68" s="3"/>
      <c r="C68" s="3"/>
      <c r="D68" s="3"/>
      <c r="E68" s="3"/>
      <c r="F68" s="3"/>
      <c r="G68" s="3"/>
      <c r="H68" s="3"/>
      <c r="I68" s="3"/>
      <c r="J68" s="3"/>
      <c r="K68" s="17"/>
      <c r="L68" s="17"/>
      <c r="M68" s="17"/>
      <c r="N68" s="17"/>
      <c r="O68" s="17"/>
      <c r="P68" s="17"/>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16"/>
      <c r="GM68" s="16"/>
      <c r="GN68" s="16"/>
      <c r="GO68" s="16"/>
      <c r="GP68" s="16"/>
      <c r="GQ68" s="16"/>
      <c r="GR68" s="16"/>
      <c r="GS68" s="16"/>
      <c r="GT68" s="16"/>
      <c r="GU68" s="16"/>
      <c r="GV68" s="16"/>
      <c r="GW68" s="16"/>
      <c r="GX68" s="16"/>
      <c r="GY68" s="16"/>
      <c r="GZ68" s="16"/>
      <c r="HA68" s="16"/>
      <c r="HB68" s="16"/>
      <c r="HC68" s="16"/>
      <c r="HD68" s="16"/>
      <c r="HE68" s="16"/>
      <c r="HF68" s="16"/>
      <c r="HG68" s="16"/>
      <c r="HH68" s="16"/>
      <c r="HI68" s="16"/>
      <c r="HJ68" s="16"/>
      <c r="HK68" s="16"/>
      <c r="HL68" s="16"/>
      <c r="HM68" s="16"/>
      <c r="HN68" s="16"/>
      <c r="HO68" s="16"/>
      <c r="HP68" s="16"/>
      <c r="HQ68" s="16"/>
      <c r="HR68" s="16"/>
      <c r="HS68" s="16"/>
      <c r="HT68" s="16"/>
      <c r="HU68" s="16"/>
      <c r="HV68" s="16"/>
      <c r="HW68" s="16"/>
      <c r="HX68" s="16"/>
      <c r="HY68" s="16"/>
      <c r="HZ68" s="16"/>
      <c r="IA68" s="16"/>
      <c r="IB68" s="16"/>
      <c r="IC68" s="16"/>
      <c r="ID68" s="16"/>
      <c r="IE68" s="16"/>
      <c r="IF68" s="16"/>
      <c r="IG68" s="16"/>
      <c r="IH68" s="16"/>
      <c r="II68" s="16"/>
      <c r="IJ68" s="16"/>
      <c r="IK68" s="16"/>
      <c r="IL68" s="16"/>
      <c r="IM68" s="16"/>
      <c r="IN68" s="16"/>
      <c r="IO68" s="16"/>
      <c r="IP68" s="16"/>
      <c r="IQ68" s="16"/>
      <c r="IR68" s="16"/>
      <c r="IS68" s="16"/>
      <c r="IT68" s="16"/>
      <c r="IU68" s="16"/>
      <c r="IV68" s="16"/>
      <c r="IW68" s="16"/>
      <c r="IX68" s="16"/>
      <c r="IY68" s="16"/>
      <c r="IZ68" s="16"/>
      <c r="JA68" s="16"/>
      <c r="JB68" s="16"/>
      <c r="JC68" s="16"/>
      <c r="JD68" s="16"/>
      <c r="JE68" s="16"/>
      <c r="JF68" s="16"/>
      <c r="JG68" s="16"/>
      <c r="JH68" s="16"/>
      <c r="JI68" s="16"/>
      <c r="JJ68" s="16"/>
      <c r="JK68" s="16"/>
      <c r="JL68" s="16"/>
      <c r="JM68" s="16"/>
      <c r="JN68" s="16"/>
    </row>
    <row r="69" spans="2:274" ht="12.75" customHeight="1" x14ac:dyDescent="0.25">
      <c r="B69" s="3"/>
      <c r="C69" s="3"/>
      <c r="D69" s="3"/>
      <c r="E69" s="3"/>
      <c r="F69" s="3"/>
      <c r="G69" s="3"/>
      <c r="H69" s="3"/>
      <c r="I69" s="3"/>
      <c r="J69" s="3"/>
      <c r="K69" s="17"/>
      <c r="L69" s="17"/>
      <c r="M69" s="17"/>
      <c r="N69" s="17"/>
      <c r="O69" s="17"/>
      <c r="P69" s="17"/>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16"/>
      <c r="GM69" s="16"/>
      <c r="GN69" s="16"/>
      <c r="GO69" s="16"/>
      <c r="GP69" s="16"/>
      <c r="GQ69" s="16"/>
      <c r="GR69" s="16"/>
      <c r="GS69" s="16"/>
      <c r="GT69" s="16"/>
      <c r="GU69" s="16"/>
      <c r="GV69" s="16"/>
      <c r="GW69" s="16"/>
      <c r="GX69" s="16"/>
      <c r="GY69" s="16"/>
      <c r="GZ69" s="16"/>
      <c r="HA69" s="16"/>
      <c r="HB69" s="16"/>
      <c r="HC69" s="16"/>
      <c r="HD69" s="16"/>
      <c r="HE69" s="16"/>
      <c r="HF69" s="16"/>
      <c r="HG69" s="16"/>
      <c r="HH69" s="16"/>
      <c r="HI69" s="16"/>
      <c r="HJ69" s="16"/>
      <c r="HK69" s="16"/>
      <c r="HL69" s="16"/>
      <c r="HM69" s="16"/>
      <c r="HN69" s="16"/>
      <c r="HO69" s="16"/>
      <c r="HP69" s="16"/>
      <c r="HQ69" s="16"/>
      <c r="HR69" s="16"/>
      <c r="HS69" s="16"/>
      <c r="HT69" s="16"/>
      <c r="HU69" s="16"/>
      <c r="HV69" s="16"/>
      <c r="HW69" s="16"/>
      <c r="HX69" s="16"/>
      <c r="HY69" s="16"/>
      <c r="HZ69" s="16"/>
      <c r="IA69" s="16"/>
      <c r="IB69" s="16"/>
      <c r="IC69" s="16"/>
      <c r="ID69" s="16"/>
      <c r="IE69" s="16"/>
      <c r="IF69" s="16"/>
      <c r="IG69" s="16"/>
      <c r="IH69" s="16"/>
      <c r="II69" s="16"/>
      <c r="IJ69" s="16"/>
      <c r="IK69" s="16"/>
      <c r="IL69" s="16"/>
      <c r="IM69" s="16"/>
      <c r="IN69" s="16"/>
      <c r="IO69" s="16"/>
      <c r="IP69" s="16"/>
      <c r="IQ69" s="16"/>
      <c r="IR69" s="16"/>
      <c r="IS69" s="16"/>
      <c r="IT69" s="16"/>
      <c r="IU69" s="16"/>
      <c r="IV69" s="16"/>
      <c r="IW69" s="16"/>
      <c r="IX69" s="16"/>
      <c r="IY69" s="16"/>
      <c r="IZ69" s="16"/>
      <c r="JA69" s="16"/>
      <c r="JB69" s="16"/>
      <c r="JC69" s="16"/>
      <c r="JD69" s="16"/>
      <c r="JE69" s="16"/>
      <c r="JF69" s="16"/>
      <c r="JG69" s="16"/>
      <c r="JH69" s="16"/>
      <c r="JI69" s="16"/>
      <c r="JJ69" s="16"/>
      <c r="JK69" s="16"/>
      <c r="JL69" s="16"/>
      <c r="JM69" s="16"/>
      <c r="JN69" s="16"/>
    </row>
    <row r="70" spans="2:274" ht="12.75" customHeight="1" x14ac:dyDescent="0.25">
      <c r="B70" s="3"/>
      <c r="C70" s="3"/>
      <c r="D70" s="3"/>
      <c r="E70" s="3"/>
      <c r="F70" s="3"/>
      <c r="G70" s="3"/>
      <c r="H70" s="3"/>
      <c r="I70" s="3"/>
      <c r="J70" s="3"/>
      <c r="K70" s="17"/>
      <c r="L70" s="17"/>
      <c r="M70" s="17"/>
      <c r="N70" s="17"/>
      <c r="O70" s="17"/>
      <c r="P70" s="17"/>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16"/>
      <c r="GM70" s="16"/>
      <c r="GN70" s="16"/>
      <c r="GO70" s="16"/>
      <c r="GP70" s="16"/>
      <c r="GQ70" s="16"/>
      <c r="GR70" s="16"/>
      <c r="GS70" s="16"/>
      <c r="GT70" s="16"/>
      <c r="GU70" s="16"/>
      <c r="GV70" s="16"/>
      <c r="GW70" s="16"/>
      <c r="GX70" s="16"/>
      <c r="GY70" s="16"/>
      <c r="GZ70" s="16"/>
      <c r="HA70" s="16"/>
      <c r="HB70" s="16"/>
      <c r="HC70" s="16"/>
      <c r="HD70" s="16"/>
      <c r="HE70" s="16"/>
      <c r="HF70" s="16"/>
      <c r="HG70" s="16"/>
      <c r="HH70" s="16"/>
      <c r="HI70" s="16"/>
      <c r="HJ70" s="16"/>
      <c r="HK70" s="16"/>
      <c r="HL70" s="16"/>
      <c r="HM70" s="16"/>
      <c r="HN70" s="16"/>
      <c r="HO70" s="16"/>
      <c r="HP70" s="16"/>
      <c r="HQ70" s="16"/>
      <c r="HR70" s="16"/>
      <c r="HS70" s="16"/>
      <c r="HT70" s="16"/>
      <c r="HU70" s="16"/>
      <c r="HV70" s="16"/>
      <c r="HW70" s="16"/>
      <c r="HX70" s="16"/>
      <c r="HY70" s="16"/>
      <c r="HZ70" s="16"/>
      <c r="IA70" s="16"/>
      <c r="IB70" s="16"/>
      <c r="IC70" s="16"/>
      <c r="ID70" s="16"/>
      <c r="IE70" s="16"/>
      <c r="IF70" s="16"/>
      <c r="IG70" s="16"/>
      <c r="IH70" s="16"/>
      <c r="II70" s="16"/>
      <c r="IJ70" s="16"/>
      <c r="IK70" s="16"/>
      <c r="IL70" s="16"/>
      <c r="IM70" s="16"/>
      <c r="IN70" s="16"/>
      <c r="IO70" s="16"/>
      <c r="IP70" s="16"/>
      <c r="IQ70" s="16"/>
      <c r="IR70" s="16"/>
      <c r="IS70" s="16"/>
      <c r="IT70" s="16"/>
      <c r="IU70" s="16"/>
      <c r="IV70" s="16"/>
      <c r="IW70" s="16"/>
      <c r="IX70" s="16"/>
      <c r="IY70" s="16"/>
      <c r="IZ70" s="16"/>
      <c r="JA70" s="16"/>
      <c r="JB70" s="16"/>
      <c r="JC70" s="16"/>
      <c r="JD70" s="16"/>
      <c r="JE70" s="16"/>
      <c r="JF70" s="16"/>
      <c r="JG70" s="16"/>
      <c r="JH70" s="16"/>
      <c r="JI70" s="16"/>
      <c r="JJ70" s="16"/>
      <c r="JK70" s="16"/>
      <c r="JL70" s="16"/>
      <c r="JM70" s="16"/>
      <c r="JN70" s="16"/>
    </row>
    <row r="71" spans="2:274" ht="12.75" customHeight="1" x14ac:dyDescent="0.25">
      <c r="B71" s="3"/>
      <c r="C71" s="3"/>
      <c r="D71" s="3"/>
      <c r="E71" s="3"/>
      <c r="F71" s="3"/>
      <c r="G71" s="3"/>
      <c r="H71" s="3"/>
      <c r="I71" s="3"/>
      <c r="J71" s="3"/>
      <c r="K71" s="17"/>
      <c r="L71" s="17"/>
      <c r="M71" s="17"/>
      <c r="N71" s="17"/>
      <c r="O71" s="17"/>
      <c r="P71" s="17"/>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16"/>
      <c r="GM71" s="16"/>
      <c r="GN71" s="16"/>
      <c r="GO71" s="16"/>
      <c r="GP71" s="16"/>
      <c r="GQ71" s="16"/>
      <c r="GR71" s="16"/>
      <c r="GS71" s="16"/>
      <c r="GT71" s="16"/>
      <c r="GU71" s="16"/>
      <c r="GV71" s="16"/>
      <c r="GW71" s="16"/>
      <c r="GX71" s="16"/>
      <c r="GY71" s="16"/>
      <c r="GZ71" s="16"/>
      <c r="HA71" s="16"/>
      <c r="HB71" s="16"/>
      <c r="HC71" s="16"/>
      <c r="HD71" s="16"/>
      <c r="HE71" s="16"/>
      <c r="HF71" s="16"/>
      <c r="HG71" s="16"/>
      <c r="HH71" s="16"/>
      <c r="HI71" s="16"/>
      <c r="HJ71" s="16"/>
      <c r="HK71" s="16"/>
      <c r="HL71" s="16"/>
      <c r="HM71" s="16"/>
      <c r="HN71" s="16"/>
      <c r="HO71" s="16"/>
      <c r="HP71" s="16"/>
      <c r="HQ71" s="16"/>
      <c r="HR71" s="16"/>
      <c r="HS71" s="16"/>
      <c r="HT71" s="16"/>
      <c r="HU71" s="16"/>
      <c r="HV71" s="16"/>
      <c r="HW71" s="16"/>
      <c r="HX71" s="16"/>
      <c r="HY71" s="16"/>
      <c r="HZ71" s="16"/>
      <c r="IA71" s="16"/>
      <c r="IB71" s="16"/>
      <c r="IC71" s="16"/>
      <c r="ID71" s="16"/>
      <c r="IE71" s="16"/>
      <c r="IF71" s="16"/>
      <c r="IG71" s="16"/>
      <c r="IH71" s="16"/>
      <c r="II71" s="16"/>
      <c r="IJ71" s="16"/>
      <c r="IK71" s="16"/>
      <c r="IL71" s="16"/>
      <c r="IM71" s="16"/>
      <c r="IN71" s="16"/>
      <c r="IO71" s="16"/>
      <c r="IP71" s="16"/>
      <c r="IQ71" s="16"/>
      <c r="IR71" s="16"/>
      <c r="IS71" s="16"/>
      <c r="IT71" s="16"/>
      <c r="IU71" s="16"/>
      <c r="IV71" s="16"/>
      <c r="IW71" s="16"/>
      <c r="IX71" s="16"/>
      <c r="IY71" s="16"/>
      <c r="IZ71" s="16"/>
      <c r="JA71" s="16"/>
      <c r="JB71" s="16"/>
      <c r="JC71" s="16"/>
      <c r="JD71" s="16"/>
      <c r="JE71" s="16"/>
      <c r="JF71" s="16"/>
      <c r="JG71" s="16"/>
      <c r="JH71" s="16"/>
      <c r="JI71" s="16"/>
      <c r="JJ71" s="16"/>
      <c r="JK71" s="16"/>
      <c r="JL71" s="16"/>
      <c r="JM71" s="16"/>
      <c r="JN71" s="16"/>
    </row>
    <row r="72" spans="2:274" ht="12.75" customHeight="1" x14ac:dyDescent="0.25">
      <c r="B72" s="3"/>
      <c r="C72" s="3"/>
      <c r="D72" s="3"/>
      <c r="E72" s="3"/>
      <c r="F72" s="3"/>
      <c r="G72" s="3"/>
      <c r="H72" s="3"/>
      <c r="I72" s="3"/>
      <c r="J72" s="3"/>
      <c r="K72" s="17"/>
      <c r="L72" s="17"/>
      <c r="M72" s="17"/>
      <c r="N72" s="17"/>
      <c r="O72" s="17"/>
      <c r="P72" s="17"/>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c r="HY72" s="16"/>
      <c r="HZ72" s="16"/>
      <c r="IA72" s="16"/>
      <c r="IB72" s="16"/>
      <c r="IC72" s="16"/>
      <c r="ID72" s="16"/>
      <c r="IE72" s="16"/>
      <c r="IF72" s="16"/>
      <c r="IG72" s="16"/>
      <c r="IH72" s="16"/>
      <c r="II72" s="16"/>
      <c r="IJ72" s="16"/>
      <c r="IK72" s="16"/>
      <c r="IL72" s="16"/>
      <c r="IM72" s="16"/>
      <c r="IN72" s="16"/>
      <c r="IO72" s="16"/>
      <c r="IP72" s="16"/>
      <c r="IQ72" s="16"/>
      <c r="IR72" s="16"/>
      <c r="IS72" s="16"/>
      <c r="IT72" s="16"/>
      <c r="IU72" s="16"/>
      <c r="IV72" s="16"/>
      <c r="IW72" s="16"/>
      <c r="IX72" s="16"/>
      <c r="IY72" s="16"/>
      <c r="IZ72" s="16"/>
      <c r="JA72" s="16"/>
      <c r="JB72" s="16"/>
      <c r="JC72" s="16"/>
      <c r="JD72" s="16"/>
      <c r="JE72" s="16"/>
      <c r="JF72" s="16"/>
      <c r="JG72" s="16"/>
      <c r="JH72" s="16"/>
      <c r="JI72" s="16"/>
      <c r="JJ72" s="16"/>
      <c r="JK72" s="16"/>
      <c r="JL72" s="16"/>
      <c r="JM72" s="16"/>
      <c r="JN72" s="16"/>
    </row>
    <row r="73" spans="2:274" ht="12.75" customHeight="1" x14ac:dyDescent="0.25">
      <c r="B73" s="3"/>
      <c r="C73" s="3"/>
      <c r="D73" s="3"/>
      <c r="E73" s="3"/>
      <c r="F73" s="3"/>
      <c r="G73" s="3"/>
      <c r="H73" s="3"/>
      <c r="I73" s="3"/>
      <c r="J73" s="3"/>
      <c r="K73" s="17"/>
      <c r="L73" s="17"/>
      <c r="M73" s="17"/>
      <c r="N73" s="17"/>
      <c r="O73" s="17"/>
      <c r="P73" s="17"/>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c r="IO73" s="16"/>
      <c r="IP73" s="16"/>
      <c r="IQ73" s="16"/>
      <c r="IR73" s="16"/>
      <c r="IS73" s="16"/>
      <c r="IT73" s="16"/>
      <c r="IU73" s="16"/>
      <c r="IV73" s="16"/>
      <c r="IW73" s="16"/>
      <c r="IX73" s="16"/>
      <c r="IY73" s="16"/>
      <c r="IZ73" s="16"/>
      <c r="JA73" s="16"/>
      <c r="JB73" s="16"/>
      <c r="JC73" s="16"/>
      <c r="JD73" s="16"/>
      <c r="JE73" s="16"/>
      <c r="JF73" s="16"/>
      <c r="JG73" s="16"/>
      <c r="JH73" s="16"/>
      <c r="JI73" s="16"/>
      <c r="JJ73" s="16"/>
      <c r="JK73" s="16"/>
      <c r="JL73" s="16"/>
      <c r="JM73" s="16"/>
      <c r="JN73" s="16"/>
    </row>
    <row r="74" spans="2:274" ht="12.75" customHeight="1" x14ac:dyDescent="0.25">
      <c r="B74" s="3"/>
      <c r="C74" s="3"/>
      <c r="D74" s="3"/>
      <c r="E74" s="3"/>
      <c r="F74" s="3"/>
      <c r="G74" s="3"/>
      <c r="H74" s="3"/>
      <c r="I74" s="3"/>
      <c r="J74" s="3"/>
      <c r="K74" s="17"/>
      <c r="L74" s="17"/>
      <c r="M74" s="17"/>
      <c r="N74" s="17"/>
      <c r="O74" s="17"/>
      <c r="P74" s="17"/>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c r="GC74" s="16"/>
      <c r="GD74" s="16"/>
      <c r="GE74" s="16"/>
      <c r="GF74" s="16"/>
      <c r="GG74" s="16"/>
      <c r="GH74" s="16"/>
      <c r="GI74" s="16"/>
      <c r="GJ74" s="16"/>
      <c r="GK74" s="16"/>
      <c r="GL74" s="16"/>
      <c r="GM74" s="16"/>
      <c r="GN74" s="16"/>
      <c r="GO74" s="16"/>
      <c r="GP74" s="16"/>
      <c r="GQ74" s="16"/>
      <c r="GR74" s="16"/>
      <c r="GS74" s="16"/>
      <c r="GT74" s="16"/>
      <c r="GU74" s="16"/>
      <c r="GV74" s="16"/>
      <c r="GW74" s="16"/>
      <c r="GX74" s="16"/>
      <c r="GY74" s="16"/>
      <c r="GZ74" s="16"/>
      <c r="HA74" s="16"/>
      <c r="HB74" s="16"/>
      <c r="HC74" s="16"/>
      <c r="HD74" s="16"/>
      <c r="HE74" s="16"/>
      <c r="HF74" s="16"/>
      <c r="HG74" s="16"/>
      <c r="HH74" s="16"/>
      <c r="HI74" s="16"/>
      <c r="HJ74" s="16"/>
      <c r="HK74" s="16"/>
      <c r="HL74" s="16"/>
      <c r="HM74" s="16"/>
      <c r="HN74" s="16"/>
      <c r="HO74" s="16"/>
      <c r="HP74" s="16"/>
      <c r="HQ74" s="16"/>
      <c r="HR74" s="16"/>
      <c r="HS74" s="16"/>
      <c r="HT74" s="16"/>
      <c r="HU74" s="16"/>
      <c r="HV74" s="16"/>
      <c r="HW74" s="16"/>
      <c r="HX74" s="16"/>
      <c r="HY74" s="16"/>
      <c r="HZ74" s="16"/>
      <c r="IA74" s="16"/>
      <c r="IB74" s="16"/>
      <c r="IC74" s="16"/>
      <c r="ID74" s="16"/>
      <c r="IE74" s="16"/>
      <c r="IF74" s="16"/>
      <c r="IG74" s="16"/>
      <c r="IH74" s="16"/>
      <c r="II74" s="16"/>
      <c r="IJ74" s="16"/>
      <c r="IK74" s="16"/>
      <c r="IL74" s="16"/>
      <c r="IM74" s="16"/>
      <c r="IN74" s="16"/>
      <c r="IO74" s="16"/>
      <c r="IP74" s="16"/>
      <c r="IQ74" s="16"/>
      <c r="IR74" s="16"/>
      <c r="IS74" s="16"/>
      <c r="IT74" s="16"/>
      <c r="IU74" s="16"/>
      <c r="IV74" s="16"/>
      <c r="IW74" s="16"/>
      <c r="IX74" s="16"/>
      <c r="IY74" s="16"/>
      <c r="IZ74" s="16"/>
      <c r="JA74" s="16"/>
      <c r="JB74" s="16"/>
      <c r="JC74" s="16"/>
      <c r="JD74" s="16"/>
      <c r="JE74" s="16"/>
      <c r="JF74" s="16"/>
      <c r="JG74" s="16"/>
      <c r="JH74" s="16"/>
      <c r="JI74" s="16"/>
      <c r="JJ74" s="16"/>
      <c r="JK74" s="16"/>
      <c r="JL74" s="16"/>
      <c r="JM74" s="16"/>
      <c r="JN74" s="16"/>
    </row>
    <row r="75" spans="2:274" ht="12.75" customHeight="1" x14ac:dyDescent="0.25">
      <c r="B75" s="3"/>
      <c r="C75" s="3"/>
      <c r="D75" s="3"/>
      <c r="E75" s="3"/>
      <c r="F75" s="3"/>
      <c r="G75" s="3"/>
      <c r="H75" s="3"/>
      <c r="I75" s="3"/>
      <c r="J75" s="3"/>
      <c r="K75" s="17"/>
      <c r="L75" s="17"/>
      <c r="M75" s="17"/>
      <c r="N75" s="17"/>
      <c r="O75" s="17"/>
      <c r="P75" s="17"/>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c r="GB75" s="16"/>
      <c r="GC75" s="16"/>
      <c r="GD75" s="16"/>
      <c r="GE75" s="16"/>
      <c r="GF75" s="16"/>
      <c r="GG75" s="16"/>
      <c r="GH75" s="16"/>
      <c r="GI75" s="16"/>
      <c r="GJ75" s="16"/>
      <c r="GK75" s="16"/>
      <c r="GL75" s="16"/>
      <c r="GM75" s="16"/>
      <c r="GN75" s="16"/>
      <c r="GO75" s="16"/>
      <c r="GP75" s="16"/>
      <c r="GQ75" s="16"/>
      <c r="GR75" s="16"/>
      <c r="GS75" s="16"/>
      <c r="GT75" s="16"/>
      <c r="GU75" s="16"/>
      <c r="GV75" s="16"/>
      <c r="GW75" s="16"/>
      <c r="GX75" s="16"/>
      <c r="GY75" s="16"/>
      <c r="GZ75" s="16"/>
      <c r="HA75" s="16"/>
      <c r="HB75" s="16"/>
      <c r="HC75" s="16"/>
      <c r="HD75" s="16"/>
      <c r="HE75" s="16"/>
      <c r="HF75" s="16"/>
      <c r="HG75" s="16"/>
      <c r="HH75" s="16"/>
      <c r="HI75" s="16"/>
      <c r="HJ75" s="16"/>
      <c r="HK75" s="16"/>
      <c r="HL75" s="16"/>
      <c r="HM75" s="16"/>
      <c r="HN75" s="16"/>
      <c r="HO75" s="16"/>
      <c r="HP75" s="16"/>
      <c r="HQ75" s="16"/>
      <c r="HR75" s="16"/>
      <c r="HS75" s="16"/>
      <c r="HT75" s="16"/>
      <c r="HU75" s="16"/>
      <c r="HV75" s="16"/>
      <c r="HW75" s="16"/>
      <c r="HX75" s="16"/>
      <c r="HY75" s="16"/>
      <c r="HZ75" s="16"/>
      <c r="IA75" s="16"/>
      <c r="IB75" s="16"/>
      <c r="IC75" s="16"/>
      <c r="ID75" s="16"/>
      <c r="IE75" s="16"/>
      <c r="IF75" s="16"/>
      <c r="IG75" s="16"/>
      <c r="IH75" s="16"/>
      <c r="II75" s="16"/>
      <c r="IJ75" s="16"/>
      <c r="IK75" s="16"/>
      <c r="IL75" s="16"/>
      <c r="IM75" s="16"/>
      <c r="IN75" s="16"/>
      <c r="IO75" s="16"/>
      <c r="IP75" s="16"/>
      <c r="IQ75" s="16"/>
      <c r="IR75" s="16"/>
      <c r="IS75" s="16"/>
      <c r="IT75" s="16"/>
      <c r="IU75" s="16"/>
      <c r="IV75" s="16"/>
      <c r="IW75" s="16"/>
      <c r="IX75" s="16"/>
      <c r="IY75" s="16"/>
      <c r="IZ75" s="16"/>
      <c r="JA75" s="16"/>
      <c r="JB75" s="16"/>
      <c r="JC75" s="16"/>
      <c r="JD75" s="16"/>
      <c r="JE75" s="16"/>
      <c r="JF75" s="16"/>
      <c r="JG75" s="16"/>
      <c r="JH75" s="16"/>
      <c r="JI75" s="16"/>
      <c r="JJ75" s="16"/>
      <c r="JK75" s="16"/>
      <c r="JL75" s="16"/>
      <c r="JM75" s="16"/>
      <c r="JN75" s="16"/>
    </row>
    <row r="76" spans="2:274" ht="12.75" customHeight="1" x14ac:dyDescent="0.25">
      <c r="B76" s="3"/>
      <c r="C76" s="3"/>
      <c r="D76" s="3"/>
      <c r="E76" s="3"/>
      <c r="F76" s="3"/>
      <c r="G76" s="3"/>
      <c r="H76" s="3"/>
      <c r="I76" s="3"/>
      <c r="J76" s="3"/>
      <c r="K76" s="17"/>
      <c r="L76" s="17"/>
      <c r="M76" s="17"/>
      <c r="N76" s="17"/>
      <c r="O76" s="17"/>
      <c r="P76" s="17"/>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c r="FS76" s="16"/>
      <c r="FT76" s="16"/>
      <c r="FU76" s="16"/>
      <c r="FV76" s="16"/>
      <c r="FW76" s="16"/>
      <c r="FX76" s="16"/>
      <c r="FY76" s="16"/>
      <c r="FZ76" s="16"/>
      <c r="GA76" s="16"/>
      <c r="GB76" s="16"/>
      <c r="GC76" s="16"/>
      <c r="GD76" s="16"/>
      <c r="GE76" s="16"/>
      <c r="GF76" s="16"/>
      <c r="GG76" s="16"/>
      <c r="GH76" s="16"/>
      <c r="GI76" s="16"/>
      <c r="GJ76" s="16"/>
      <c r="GK76" s="16"/>
      <c r="GL76" s="16"/>
      <c r="GM76" s="16"/>
      <c r="GN76" s="16"/>
      <c r="GO76" s="16"/>
      <c r="GP76" s="16"/>
      <c r="GQ76" s="16"/>
      <c r="GR76" s="16"/>
      <c r="GS76" s="16"/>
      <c r="GT76" s="16"/>
      <c r="GU76" s="16"/>
      <c r="GV76" s="16"/>
      <c r="GW76" s="16"/>
      <c r="GX76" s="16"/>
      <c r="GY76" s="16"/>
      <c r="GZ76" s="16"/>
      <c r="HA76" s="16"/>
      <c r="HB76" s="16"/>
      <c r="HC76" s="16"/>
      <c r="HD76" s="16"/>
      <c r="HE76" s="16"/>
      <c r="HF76" s="16"/>
      <c r="HG76" s="16"/>
      <c r="HH76" s="16"/>
      <c r="HI76" s="16"/>
      <c r="HJ76" s="16"/>
      <c r="HK76" s="16"/>
      <c r="HL76" s="16"/>
      <c r="HM76" s="16"/>
      <c r="HN76" s="16"/>
      <c r="HO76" s="16"/>
      <c r="HP76" s="16"/>
      <c r="HQ76" s="16"/>
      <c r="HR76" s="16"/>
      <c r="HS76" s="16"/>
      <c r="HT76" s="16"/>
      <c r="HU76" s="16"/>
      <c r="HV76" s="16"/>
      <c r="HW76" s="16"/>
      <c r="HX76" s="16"/>
      <c r="HY76" s="16"/>
      <c r="HZ76" s="16"/>
      <c r="IA76" s="16"/>
      <c r="IB76" s="16"/>
      <c r="IC76" s="16"/>
      <c r="ID76" s="16"/>
      <c r="IE76" s="16"/>
      <c r="IF76" s="16"/>
      <c r="IG76" s="16"/>
      <c r="IH76" s="16"/>
      <c r="II76" s="16"/>
      <c r="IJ76" s="16"/>
      <c r="IK76" s="16"/>
      <c r="IL76" s="16"/>
      <c r="IM76" s="16"/>
      <c r="IN76" s="16"/>
      <c r="IO76" s="16"/>
      <c r="IP76" s="16"/>
      <c r="IQ76" s="16"/>
      <c r="IR76" s="16"/>
      <c r="IS76" s="16"/>
      <c r="IT76" s="16"/>
      <c r="IU76" s="16"/>
      <c r="IV76" s="16"/>
      <c r="IW76" s="16"/>
      <c r="IX76" s="16"/>
      <c r="IY76" s="16"/>
      <c r="IZ76" s="16"/>
      <c r="JA76" s="16"/>
      <c r="JB76" s="16"/>
      <c r="JC76" s="16"/>
      <c r="JD76" s="16"/>
      <c r="JE76" s="16"/>
      <c r="JF76" s="16"/>
      <c r="JG76" s="16"/>
      <c r="JH76" s="16"/>
      <c r="JI76" s="16"/>
      <c r="JJ76" s="16"/>
      <c r="JK76" s="16"/>
      <c r="JL76" s="16"/>
      <c r="JM76" s="16"/>
      <c r="JN76" s="16"/>
    </row>
    <row r="77" spans="2:274" ht="12.75" customHeight="1" x14ac:dyDescent="0.25">
      <c r="B77" s="3"/>
      <c r="C77" s="3"/>
      <c r="D77" s="3"/>
      <c r="E77" s="3"/>
      <c r="F77" s="3"/>
      <c r="G77" s="3"/>
      <c r="H77" s="3"/>
      <c r="I77" s="3"/>
      <c r="J77" s="3"/>
      <c r="K77" s="17"/>
      <c r="L77" s="17"/>
      <c r="M77" s="17"/>
      <c r="N77" s="17"/>
      <c r="O77" s="17"/>
      <c r="P77" s="17"/>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c r="GH77" s="16"/>
      <c r="GI77" s="16"/>
      <c r="GJ77" s="16"/>
      <c r="GK77" s="16"/>
      <c r="GL77" s="16"/>
      <c r="GM77" s="16"/>
      <c r="GN77" s="16"/>
      <c r="GO77" s="16"/>
      <c r="GP77" s="16"/>
      <c r="GQ77" s="16"/>
      <c r="GR77" s="16"/>
      <c r="GS77" s="16"/>
      <c r="GT77" s="16"/>
      <c r="GU77" s="16"/>
      <c r="GV77" s="16"/>
      <c r="GW77" s="16"/>
      <c r="GX77" s="16"/>
      <c r="GY77" s="16"/>
      <c r="GZ77" s="16"/>
      <c r="HA77" s="16"/>
      <c r="HB77" s="16"/>
      <c r="HC77" s="16"/>
      <c r="HD77" s="16"/>
      <c r="HE77" s="16"/>
      <c r="HF77" s="16"/>
      <c r="HG77" s="16"/>
      <c r="HH77" s="16"/>
      <c r="HI77" s="16"/>
      <c r="HJ77" s="16"/>
      <c r="HK77" s="16"/>
      <c r="HL77" s="16"/>
      <c r="HM77" s="16"/>
      <c r="HN77" s="16"/>
      <c r="HO77" s="16"/>
      <c r="HP77" s="16"/>
      <c r="HQ77" s="16"/>
      <c r="HR77" s="16"/>
      <c r="HS77" s="16"/>
      <c r="HT77" s="16"/>
      <c r="HU77" s="16"/>
      <c r="HV77" s="16"/>
      <c r="HW77" s="16"/>
      <c r="HX77" s="16"/>
      <c r="HY77" s="16"/>
      <c r="HZ77" s="16"/>
      <c r="IA77" s="16"/>
      <c r="IB77" s="16"/>
      <c r="IC77" s="16"/>
      <c r="ID77" s="16"/>
      <c r="IE77" s="16"/>
      <c r="IF77" s="16"/>
      <c r="IG77" s="16"/>
      <c r="IH77" s="16"/>
      <c r="II77" s="16"/>
      <c r="IJ77" s="16"/>
      <c r="IK77" s="16"/>
      <c r="IL77" s="16"/>
      <c r="IM77" s="16"/>
      <c r="IN77" s="16"/>
      <c r="IO77" s="16"/>
      <c r="IP77" s="16"/>
      <c r="IQ77" s="16"/>
      <c r="IR77" s="16"/>
      <c r="IS77" s="16"/>
      <c r="IT77" s="16"/>
      <c r="IU77" s="16"/>
      <c r="IV77" s="16"/>
      <c r="IW77" s="16"/>
      <c r="IX77" s="16"/>
      <c r="IY77" s="16"/>
      <c r="IZ77" s="16"/>
      <c r="JA77" s="16"/>
      <c r="JB77" s="16"/>
      <c r="JC77" s="16"/>
      <c r="JD77" s="16"/>
      <c r="JE77" s="16"/>
      <c r="JF77" s="16"/>
      <c r="JG77" s="16"/>
      <c r="JH77" s="16"/>
      <c r="JI77" s="16"/>
      <c r="JJ77" s="16"/>
      <c r="JK77" s="16"/>
      <c r="JL77" s="16"/>
      <c r="JM77" s="16"/>
      <c r="JN77" s="16"/>
    </row>
    <row r="78" spans="2:274" ht="12.75" customHeight="1" x14ac:dyDescent="0.25">
      <c r="B78" s="3"/>
      <c r="C78" s="3"/>
      <c r="D78" s="3"/>
      <c r="E78" s="3"/>
      <c r="F78" s="3"/>
      <c r="G78" s="3"/>
      <c r="H78" s="3"/>
      <c r="I78" s="3"/>
      <c r="J78" s="3"/>
      <c r="K78" s="17"/>
      <c r="L78" s="17"/>
      <c r="M78" s="17"/>
      <c r="N78" s="17"/>
      <c r="O78" s="17"/>
      <c r="P78" s="17"/>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c r="GH78" s="16"/>
      <c r="GI78" s="16"/>
      <c r="GJ78" s="16"/>
      <c r="GK78" s="16"/>
      <c r="GL78" s="16"/>
      <c r="GM78" s="16"/>
      <c r="GN78" s="16"/>
      <c r="GO78" s="16"/>
      <c r="GP78" s="16"/>
      <c r="GQ78" s="16"/>
      <c r="GR78" s="16"/>
      <c r="GS78" s="16"/>
      <c r="GT78" s="16"/>
      <c r="GU78" s="16"/>
      <c r="GV78" s="16"/>
      <c r="GW78" s="16"/>
      <c r="GX78" s="16"/>
      <c r="GY78" s="16"/>
      <c r="GZ78" s="16"/>
      <c r="HA78" s="16"/>
      <c r="HB78" s="16"/>
      <c r="HC78" s="16"/>
      <c r="HD78" s="16"/>
      <c r="HE78" s="16"/>
      <c r="HF78" s="16"/>
      <c r="HG78" s="16"/>
      <c r="HH78" s="16"/>
      <c r="HI78" s="16"/>
      <c r="HJ78" s="16"/>
      <c r="HK78" s="16"/>
      <c r="HL78" s="16"/>
      <c r="HM78" s="16"/>
      <c r="HN78" s="16"/>
      <c r="HO78" s="16"/>
      <c r="HP78" s="16"/>
      <c r="HQ78" s="16"/>
      <c r="HR78" s="16"/>
      <c r="HS78" s="16"/>
      <c r="HT78" s="16"/>
      <c r="HU78" s="16"/>
      <c r="HV78" s="16"/>
      <c r="HW78" s="16"/>
      <c r="HX78" s="16"/>
      <c r="HY78" s="16"/>
      <c r="HZ78" s="16"/>
      <c r="IA78" s="16"/>
      <c r="IB78" s="16"/>
      <c r="IC78" s="16"/>
      <c r="ID78" s="16"/>
      <c r="IE78" s="16"/>
      <c r="IF78" s="16"/>
      <c r="IG78" s="16"/>
      <c r="IH78" s="16"/>
      <c r="II78" s="16"/>
      <c r="IJ78" s="16"/>
      <c r="IK78" s="16"/>
      <c r="IL78" s="16"/>
      <c r="IM78" s="16"/>
      <c r="IN78" s="16"/>
      <c r="IO78" s="16"/>
      <c r="IP78" s="16"/>
      <c r="IQ78" s="16"/>
      <c r="IR78" s="16"/>
      <c r="IS78" s="16"/>
      <c r="IT78" s="16"/>
      <c r="IU78" s="16"/>
      <c r="IV78" s="16"/>
      <c r="IW78" s="16"/>
      <c r="IX78" s="16"/>
      <c r="IY78" s="16"/>
      <c r="IZ78" s="16"/>
      <c r="JA78" s="16"/>
      <c r="JB78" s="16"/>
      <c r="JC78" s="16"/>
      <c r="JD78" s="16"/>
      <c r="JE78" s="16"/>
      <c r="JF78" s="16"/>
      <c r="JG78" s="16"/>
      <c r="JH78" s="16"/>
      <c r="JI78" s="16"/>
      <c r="JJ78" s="16"/>
      <c r="JK78" s="16"/>
      <c r="JL78" s="16"/>
      <c r="JM78" s="16"/>
      <c r="JN78" s="16"/>
    </row>
    <row r="79" spans="2:274" ht="12.75" customHeight="1" x14ac:dyDescent="0.25">
      <c r="B79" s="3"/>
      <c r="C79" s="3"/>
      <c r="D79" s="3"/>
      <c r="E79" s="3"/>
      <c r="F79" s="3"/>
      <c r="G79" s="3"/>
      <c r="H79" s="3"/>
      <c r="I79" s="3"/>
      <c r="J79" s="3"/>
      <c r="K79" s="17"/>
      <c r="L79" s="17"/>
      <c r="M79" s="17"/>
      <c r="N79" s="17"/>
      <c r="O79" s="17"/>
      <c r="P79" s="17"/>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c r="HS79" s="16"/>
      <c r="HT79" s="16"/>
      <c r="HU79" s="16"/>
      <c r="HV79" s="16"/>
      <c r="HW79" s="16"/>
      <c r="HX79" s="16"/>
      <c r="HY79" s="16"/>
      <c r="HZ79" s="16"/>
      <c r="IA79" s="16"/>
      <c r="IB79" s="16"/>
      <c r="IC79" s="16"/>
      <c r="ID79" s="16"/>
      <c r="IE79" s="16"/>
      <c r="IF79" s="16"/>
      <c r="IG79" s="16"/>
      <c r="IH79" s="16"/>
      <c r="II79" s="16"/>
      <c r="IJ79" s="16"/>
      <c r="IK79" s="16"/>
      <c r="IL79" s="16"/>
      <c r="IM79" s="16"/>
      <c r="IN79" s="16"/>
      <c r="IO79" s="16"/>
      <c r="IP79" s="16"/>
      <c r="IQ79" s="16"/>
      <c r="IR79" s="16"/>
      <c r="IS79" s="16"/>
      <c r="IT79" s="16"/>
      <c r="IU79" s="16"/>
      <c r="IV79" s="16"/>
      <c r="IW79" s="16"/>
      <c r="IX79" s="16"/>
      <c r="IY79" s="16"/>
      <c r="IZ79" s="16"/>
      <c r="JA79" s="16"/>
      <c r="JB79" s="16"/>
      <c r="JC79" s="16"/>
      <c r="JD79" s="16"/>
      <c r="JE79" s="16"/>
      <c r="JF79" s="16"/>
      <c r="JG79" s="16"/>
      <c r="JH79" s="16"/>
      <c r="JI79" s="16"/>
      <c r="JJ79" s="16"/>
      <c r="JK79" s="16"/>
      <c r="JL79" s="16"/>
      <c r="JM79" s="16"/>
      <c r="JN79" s="16"/>
    </row>
    <row r="80" spans="2:274" ht="12.75" customHeight="1" x14ac:dyDescent="0.25">
      <c r="B80" s="3"/>
      <c r="C80" s="3"/>
      <c r="D80" s="3"/>
      <c r="E80" s="3"/>
      <c r="F80" s="3"/>
      <c r="G80" s="3"/>
      <c r="H80" s="3"/>
      <c r="I80" s="3"/>
      <c r="J80" s="3"/>
      <c r="K80" s="17"/>
      <c r="L80" s="17"/>
      <c r="M80" s="17"/>
      <c r="N80" s="17"/>
      <c r="O80" s="17"/>
      <c r="P80" s="17"/>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6"/>
      <c r="HC80" s="16"/>
      <c r="HD80" s="16"/>
      <c r="HE80" s="16"/>
      <c r="HF80" s="16"/>
      <c r="HG80" s="16"/>
      <c r="HH80" s="16"/>
      <c r="HI80" s="16"/>
      <c r="HJ80" s="16"/>
      <c r="HK80" s="16"/>
      <c r="HL80" s="16"/>
      <c r="HM80" s="16"/>
      <c r="HN80" s="16"/>
      <c r="HO80" s="16"/>
      <c r="HP80" s="16"/>
      <c r="HQ80" s="16"/>
      <c r="HR80" s="16"/>
      <c r="HS80" s="16"/>
      <c r="HT80" s="16"/>
      <c r="HU80" s="16"/>
      <c r="HV80" s="16"/>
      <c r="HW80" s="16"/>
      <c r="HX80" s="16"/>
      <c r="HY80" s="16"/>
      <c r="HZ80" s="16"/>
      <c r="IA80" s="16"/>
      <c r="IB80" s="16"/>
      <c r="IC80" s="16"/>
      <c r="ID80" s="16"/>
      <c r="IE80" s="16"/>
      <c r="IF80" s="16"/>
      <c r="IG80" s="16"/>
      <c r="IH80" s="16"/>
      <c r="II80" s="16"/>
      <c r="IJ80" s="16"/>
      <c r="IK80" s="16"/>
      <c r="IL80" s="16"/>
      <c r="IM80" s="16"/>
      <c r="IN80" s="16"/>
      <c r="IO80" s="16"/>
      <c r="IP80" s="16"/>
      <c r="IQ80" s="16"/>
      <c r="IR80" s="16"/>
      <c r="IS80" s="16"/>
      <c r="IT80" s="16"/>
      <c r="IU80" s="16"/>
      <c r="IV80" s="16"/>
      <c r="IW80" s="16"/>
      <c r="IX80" s="16"/>
      <c r="IY80" s="16"/>
      <c r="IZ80" s="16"/>
      <c r="JA80" s="16"/>
      <c r="JB80" s="16"/>
      <c r="JC80" s="16"/>
      <c r="JD80" s="16"/>
      <c r="JE80" s="16"/>
      <c r="JF80" s="16"/>
      <c r="JG80" s="16"/>
      <c r="JH80" s="16"/>
      <c r="JI80" s="16"/>
      <c r="JJ80" s="16"/>
      <c r="JK80" s="16"/>
      <c r="JL80" s="16"/>
      <c r="JM80" s="16"/>
      <c r="JN80" s="16"/>
    </row>
    <row r="81" spans="2:274" ht="12.75" customHeight="1" x14ac:dyDescent="0.25">
      <c r="B81" s="3"/>
      <c r="C81" s="3"/>
      <c r="D81" s="3"/>
      <c r="E81" s="3"/>
      <c r="F81" s="3"/>
      <c r="G81" s="3"/>
      <c r="H81" s="3"/>
      <c r="I81" s="3"/>
      <c r="J81" s="3"/>
      <c r="K81" s="17"/>
      <c r="L81" s="17"/>
      <c r="M81" s="17"/>
      <c r="N81" s="17"/>
      <c r="O81" s="17"/>
      <c r="P81" s="17"/>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c r="GE81" s="16"/>
      <c r="GF81" s="16"/>
      <c r="GG81" s="16"/>
      <c r="GH81" s="16"/>
      <c r="GI81" s="16"/>
      <c r="GJ81" s="16"/>
      <c r="GK81" s="16"/>
      <c r="GL81" s="16"/>
      <c r="GM81" s="16"/>
      <c r="GN81" s="16"/>
      <c r="GO81" s="16"/>
      <c r="GP81" s="16"/>
      <c r="GQ81" s="16"/>
      <c r="GR81" s="16"/>
      <c r="GS81" s="16"/>
      <c r="GT81" s="16"/>
      <c r="GU81" s="16"/>
      <c r="GV81" s="16"/>
      <c r="GW81" s="16"/>
      <c r="GX81" s="16"/>
      <c r="GY81" s="16"/>
      <c r="GZ81" s="16"/>
      <c r="HA81" s="16"/>
      <c r="HB81" s="16"/>
      <c r="HC81" s="16"/>
      <c r="HD81" s="16"/>
      <c r="HE81" s="16"/>
      <c r="HF81" s="16"/>
      <c r="HG81" s="16"/>
      <c r="HH81" s="16"/>
      <c r="HI81" s="16"/>
      <c r="HJ81" s="16"/>
      <c r="HK81" s="16"/>
      <c r="HL81" s="16"/>
      <c r="HM81" s="16"/>
      <c r="HN81" s="16"/>
      <c r="HO81" s="16"/>
      <c r="HP81" s="16"/>
      <c r="HQ81" s="16"/>
      <c r="HR81" s="16"/>
      <c r="HS81" s="16"/>
      <c r="HT81" s="16"/>
      <c r="HU81" s="16"/>
      <c r="HV81" s="16"/>
      <c r="HW81" s="16"/>
      <c r="HX81" s="16"/>
      <c r="HY81" s="16"/>
      <c r="HZ81" s="16"/>
      <c r="IA81" s="16"/>
      <c r="IB81" s="16"/>
      <c r="IC81" s="16"/>
      <c r="ID81" s="16"/>
      <c r="IE81" s="16"/>
      <c r="IF81" s="16"/>
      <c r="IG81" s="16"/>
      <c r="IH81" s="16"/>
      <c r="II81" s="16"/>
      <c r="IJ81" s="16"/>
      <c r="IK81" s="16"/>
      <c r="IL81" s="16"/>
      <c r="IM81" s="16"/>
      <c r="IN81" s="16"/>
      <c r="IO81" s="16"/>
      <c r="IP81" s="16"/>
      <c r="IQ81" s="16"/>
      <c r="IR81" s="16"/>
      <c r="IS81" s="16"/>
      <c r="IT81" s="16"/>
      <c r="IU81" s="16"/>
      <c r="IV81" s="16"/>
      <c r="IW81" s="16"/>
      <c r="IX81" s="16"/>
      <c r="IY81" s="16"/>
      <c r="IZ81" s="16"/>
      <c r="JA81" s="16"/>
      <c r="JB81" s="16"/>
      <c r="JC81" s="16"/>
      <c r="JD81" s="16"/>
      <c r="JE81" s="16"/>
      <c r="JF81" s="16"/>
      <c r="JG81" s="16"/>
      <c r="JH81" s="16"/>
      <c r="JI81" s="16"/>
      <c r="JJ81" s="16"/>
      <c r="JK81" s="16"/>
      <c r="JL81" s="16"/>
      <c r="JM81" s="16"/>
      <c r="JN81" s="16"/>
    </row>
    <row r="82" spans="2:274" ht="12.75" customHeight="1" x14ac:dyDescent="0.25">
      <c r="B82" s="3"/>
      <c r="C82" s="3"/>
      <c r="D82" s="3"/>
      <c r="E82" s="3"/>
      <c r="F82" s="3"/>
      <c r="G82" s="3"/>
      <c r="H82" s="3"/>
      <c r="I82" s="3"/>
      <c r="J82" s="3"/>
      <c r="K82" s="17"/>
      <c r="L82" s="17"/>
      <c r="M82" s="17"/>
      <c r="N82" s="17"/>
      <c r="O82" s="17"/>
      <c r="P82" s="17"/>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c r="FS82" s="16"/>
      <c r="FT82" s="16"/>
      <c r="FU82" s="16"/>
      <c r="FV82" s="16"/>
      <c r="FW82" s="16"/>
      <c r="FX82" s="16"/>
      <c r="FY82" s="16"/>
      <c r="FZ82" s="16"/>
      <c r="GA82" s="16"/>
      <c r="GB82" s="16"/>
      <c r="GC82" s="16"/>
      <c r="GD82" s="16"/>
      <c r="GE82" s="16"/>
      <c r="GF82" s="16"/>
      <c r="GG82" s="16"/>
      <c r="GH82" s="16"/>
      <c r="GI82" s="16"/>
      <c r="GJ82" s="16"/>
      <c r="GK82" s="16"/>
      <c r="GL82" s="16"/>
      <c r="GM82" s="16"/>
      <c r="GN82" s="16"/>
      <c r="GO82" s="16"/>
      <c r="GP82" s="16"/>
      <c r="GQ82" s="16"/>
      <c r="GR82" s="16"/>
      <c r="GS82" s="16"/>
      <c r="GT82" s="16"/>
      <c r="GU82" s="16"/>
      <c r="GV82" s="16"/>
      <c r="GW82" s="16"/>
      <c r="GX82" s="16"/>
      <c r="GY82" s="16"/>
      <c r="GZ82" s="16"/>
      <c r="HA82" s="16"/>
      <c r="HB82" s="16"/>
      <c r="HC82" s="16"/>
      <c r="HD82" s="16"/>
      <c r="HE82" s="16"/>
      <c r="HF82" s="16"/>
      <c r="HG82" s="16"/>
      <c r="HH82" s="16"/>
      <c r="HI82" s="16"/>
      <c r="HJ82" s="16"/>
      <c r="HK82" s="16"/>
      <c r="HL82" s="16"/>
      <c r="HM82" s="16"/>
      <c r="HN82" s="16"/>
      <c r="HO82" s="16"/>
      <c r="HP82" s="16"/>
      <c r="HQ82" s="16"/>
      <c r="HR82" s="16"/>
      <c r="HS82" s="16"/>
      <c r="HT82" s="16"/>
      <c r="HU82" s="16"/>
      <c r="HV82" s="16"/>
      <c r="HW82" s="16"/>
      <c r="HX82" s="16"/>
      <c r="HY82" s="16"/>
      <c r="HZ82" s="16"/>
      <c r="IA82" s="16"/>
      <c r="IB82" s="16"/>
      <c r="IC82" s="16"/>
      <c r="ID82" s="16"/>
      <c r="IE82" s="16"/>
      <c r="IF82" s="16"/>
      <c r="IG82" s="16"/>
      <c r="IH82" s="16"/>
      <c r="II82" s="16"/>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row>
    <row r="83" spans="2:274" ht="12.75" customHeight="1" x14ac:dyDescent="0.25">
      <c r="B83" s="3"/>
      <c r="C83" s="3"/>
      <c r="D83" s="3"/>
      <c r="E83" s="3"/>
      <c r="F83" s="3"/>
      <c r="G83" s="3"/>
      <c r="H83" s="3"/>
      <c r="I83" s="3"/>
      <c r="J83" s="3"/>
      <c r="K83" s="17"/>
      <c r="L83" s="17"/>
      <c r="M83" s="17"/>
      <c r="N83" s="17"/>
      <c r="O83" s="17"/>
      <c r="P83" s="17"/>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FO83" s="16"/>
      <c r="FP83" s="16"/>
      <c r="FQ83" s="16"/>
      <c r="FR83" s="16"/>
      <c r="FS83" s="16"/>
      <c r="FT83" s="16"/>
      <c r="FU83" s="16"/>
      <c r="FV83" s="16"/>
      <c r="FW83" s="16"/>
      <c r="FX83" s="16"/>
      <c r="FY83" s="16"/>
      <c r="FZ83" s="16"/>
      <c r="GA83" s="16"/>
      <c r="GB83" s="16"/>
      <c r="GC83" s="16"/>
      <c r="GD83" s="16"/>
      <c r="GE83" s="16"/>
      <c r="GF83" s="16"/>
      <c r="GG83" s="16"/>
      <c r="GH83" s="16"/>
      <c r="GI83" s="16"/>
      <c r="GJ83" s="16"/>
      <c r="GK83" s="16"/>
      <c r="GL83" s="16"/>
      <c r="GM83" s="16"/>
      <c r="GN83" s="16"/>
      <c r="GO83" s="16"/>
      <c r="GP83" s="16"/>
      <c r="GQ83" s="16"/>
      <c r="GR83" s="16"/>
      <c r="GS83" s="16"/>
      <c r="GT83" s="16"/>
      <c r="GU83" s="16"/>
      <c r="GV83" s="16"/>
      <c r="GW83" s="16"/>
      <c r="GX83" s="16"/>
      <c r="GY83" s="16"/>
      <c r="GZ83" s="16"/>
      <c r="HA83" s="16"/>
      <c r="HB83" s="16"/>
      <c r="HC83" s="16"/>
      <c r="HD83" s="16"/>
      <c r="HE83" s="16"/>
      <c r="HF83" s="16"/>
      <c r="HG83" s="16"/>
      <c r="HH83" s="16"/>
      <c r="HI83" s="16"/>
      <c r="HJ83" s="16"/>
      <c r="HK83" s="16"/>
      <c r="HL83" s="16"/>
      <c r="HM83" s="16"/>
      <c r="HN83" s="16"/>
      <c r="HO83" s="16"/>
      <c r="HP83" s="16"/>
      <c r="HQ83" s="16"/>
      <c r="HR83" s="16"/>
      <c r="HS83" s="16"/>
      <c r="HT83" s="16"/>
      <c r="HU83" s="16"/>
      <c r="HV83" s="16"/>
      <c r="HW83" s="16"/>
      <c r="HX83" s="16"/>
      <c r="HY83" s="16"/>
      <c r="HZ83" s="16"/>
      <c r="IA83" s="16"/>
      <c r="IB83" s="16"/>
      <c r="IC83" s="16"/>
      <c r="ID83" s="16"/>
      <c r="IE83" s="16"/>
      <c r="IF83" s="16"/>
      <c r="IG83" s="16"/>
      <c r="IH83" s="16"/>
      <c r="II83" s="16"/>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row>
    <row r="84" spans="2:274" ht="12.75" customHeight="1" x14ac:dyDescent="0.25">
      <c r="B84" s="3"/>
      <c r="C84" s="3"/>
      <c r="D84" s="3"/>
      <c r="E84" s="3"/>
      <c r="F84" s="3"/>
      <c r="G84" s="3"/>
      <c r="H84" s="3"/>
      <c r="I84" s="3"/>
      <c r="J84" s="3"/>
      <c r="K84" s="17"/>
      <c r="L84" s="17"/>
      <c r="M84" s="17"/>
      <c r="N84" s="17"/>
      <c r="O84" s="17"/>
      <c r="P84" s="17"/>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c r="GB84" s="16"/>
      <c r="GC84" s="16"/>
      <c r="GD84" s="16"/>
      <c r="GE84" s="16"/>
      <c r="GF84" s="16"/>
      <c r="GG84" s="16"/>
      <c r="GH84" s="16"/>
      <c r="GI84" s="16"/>
      <c r="GJ84" s="16"/>
      <c r="GK84" s="16"/>
      <c r="GL84" s="16"/>
      <c r="GM84" s="16"/>
      <c r="GN84" s="16"/>
      <c r="GO84" s="16"/>
      <c r="GP84" s="16"/>
      <c r="GQ84" s="16"/>
      <c r="GR84" s="16"/>
      <c r="GS84" s="16"/>
      <c r="GT84" s="16"/>
      <c r="GU84" s="16"/>
      <c r="GV84" s="16"/>
      <c r="GW84" s="16"/>
      <c r="GX84" s="16"/>
      <c r="GY84" s="16"/>
      <c r="GZ84" s="16"/>
      <c r="HA84" s="16"/>
      <c r="HB84" s="16"/>
      <c r="HC84" s="16"/>
      <c r="HD84" s="16"/>
      <c r="HE84" s="16"/>
      <c r="HF84" s="16"/>
      <c r="HG84" s="16"/>
      <c r="HH84" s="16"/>
      <c r="HI84" s="16"/>
      <c r="HJ84" s="16"/>
      <c r="HK84" s="16"/>
      <c r="HL84" s="16"/>
      <c r="HM84" s="16"/>
      <c r="HN84" s="16"/>
      <c r="HO84" s="16"/>
      <c r="HP84" s="16"/>
      <c r="HQ84" s="16"/>
      <c r="HR84" s="16"/>
      <c r="HS84" s="16"/>
      <c r="HT84" s="16"/>
      <c r="HU84" s="16"/>
      <c r="HV84" s="16"/>
      <c r="HW84" s="16"/>
      <c r="HX84" s="16"/>
      <c r="HY84" s="16"/>
      <c r="HZ84" s="16"/>
      <c r="IA84" s="16"/>
      <c r="IB84" s="16"/>
      <c r="IC84" s="16"/>
      <c r="ID84" s="16"/>
      <c r="IE84" s="16"/>
      <c r="IF84" s="16"/>
      <c r="IG84" s="16"/>
      <c r="IH84" s="16"/>
      <c r="II84" s="16"/>
      <c r="IJ84" s="16"/>
      <c r="IK84" s="16"/>
      <c r="IL84" s="16"/>
      <c r="IM84" s="16"/>
      <c r="IN84" s="16"/>
      <c r="IO84" s="16"/>
      <c r="IP84" s="16"/>
      <c r="IQ84" s="16"/>
      <c r="IR84" s="16"/>
      <c r="IS84" s="16"/>
      <c r="IT84" s="16"/>
      <c r="IU84" s="16"/>
      <c r="IV84" s="16"/>
      <c r="IW84" s="16"/>
      <c r="IX84" s="16"/>
      <c r="IY84" s="16"/>
      <c r="IZ84" s="16"/>
      <c r="JA84" s="16"/>
      <c r="JB84" s="16"/>
      <c r="JC84" s="16"/>
      <c r="JD84" s="16"/>
      <c r="JE84" s="16"/>
      <c r="JF84" s="16"/>
      <c r="JG84" s="16"/>
      <c r="JH84" s="16"/>
      <c r="JI84" s="16"/>
      <c r="JJ84" s="16"/>
      <c r="JK84" s="16"/>
      <c r="JL84" s="16"/>
      <c r="JM84" s="16"/>
      <c r="JN84" s="16"/>
    </row>
    <row r="85" spans="2:274" ht="12.75" customHeight="1" x14ac:dyDescent="0.25">
      <c r="B85" s="3"/>
      <c r="C85" s="3"/>
      <c r="D85" s="3"/>
      <c r="E85" s="3"/>
      <c r="F85" s="3"/>
      <c r="G85" s="3"/>
      <c r="H85" s="3"/>
      <c r="I85" s="3"/>
      <c r="J85" s="3"/>
      <c r="K85" s="17"/>
      <c r="L85" s="17"/>
      <c r="M85" s="17"/>
      <c r="N85" s="17"/>
      <c r="O85" s="17"/>
      <c r="P85" s="17"/>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row>
    <row r="86" spans="2:274" ht="12.75" customHeight="1" x14ac:dyDescent="0.25">
      <c r="B86" s="3"/>
      <c r="C86" s="3"/>
      <c r="D86" s="3"/>
      <c r="E86" s="3"/>
      <c r="F86" s="3"/>
      <c r="G86" s="3"/>
      <c r="H86" s="3"/>
      <c r="I86" s="3"/>
      <c r="J86" s="3"/>
      <c r="K86" s="17"/>
      <c r="L86" s="17"/>
      <c r="M86" s="17"/>
      <c r="N86" s="17"/>
      <c r="O86" s="17"/>
      <c r="P86" s="17"/>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c r="FO86" s="16"/>
      <c r="FP86" s="16"/>
      <c r="FQ86" s="16"/>
      <c r="FR86" s="16"/>
      <c r="FS86" s="16"/>
      <c r="FT86" s="16"/>
      <c r="FU86" s="16"/>
      <c r="FV86" s="16"/>
      <c r="FW86" s="16"/>
      <c r="FX86" s="16"/>
      <c r="FY86" s="16"/>
      <c r="FZ86" s="16"/>
      <c r="GA86" s="16"/>
      <c r="GB86" s="16"/>
      <c r="GC86" s="16"/>
      <c r="GD86" s="16"/>
      <c r="GE86" s="16"/>
      <c r="GF86" s="16"/>
      <c r="GG86" s="16"/>
      <c r="GH86" s="16"/>
      <c r="GI86" s="16"/>
      <c r="GJ86" s="16"/>
      <c r="GK86" s="16"/>
      <c r="GL86" s="16"/>
      <c r="GM86" s="16"/>
      <c r="GN86" s="16"/>
      <c r="GO86" s="16"/>
      <c r="GP86" s="16"/>
      <c r="GQ86" s="16"/>
      <c r="GR86" s="16"/>
      <c r="GS86" s="16"/>
      <c r="GT86" s="16"/>
      <c r="GU86" s="16"/>
      <c r="GV86" s="16"/>
      <c r="GW86" s="16"/>
      <c r="GX86" s="16"/>
      <c r="GY86" s="16"/>
      <c r="GZ86" s="16"/>
      <c r="HA86" s="16"/>
      <c r="HB86" s="16"/>
      <c r="HC86" s="16"/>
      <c r="HD86" s="16"/>
      <c r="HE86" s="16"/>
      <c r="HF86" s="16"/>
      <c r="HG86" s="16"/>
      <c r="HH86" s="16"/>
      <c r="HI86" s="16"/>
      <c r="HJ86" s="16"/>
      <c r="HK86" s="16"/>
      <c r="HL86" s="16"/>
      <c r="HM86" s="16"/>
      <c r="HN86" s="16"/>
      <c r="HO86" s="16"/>
      <c r="HP86" s="16"/>
      <c r="HQ86" s="16"/>
      <c r="HR86" s="16"/>
      <c r="HS86" s="16"/>
      <c r="HT86" s="16"/>
      <c r="HU86" s="16"/>
      <c r="HV86" s="16"/>
      <c r="HW86" s="16"/>
      <c r="HX86" s="16"/>
      <c r="HY86" s="16"/>
      <c r="HZ86" s="16"/>
      <c r="IA86" s="16"/>
      <c r="IB86" s="16"/>
      <c r="IC86" s="16"/>
      <c r="ID86" s="16"/>
      <c r="IE86" s="16"/>
      <c r="IF86" s="16"/>
      <c r="IG86" s="16"/>
      <c r="IH86" s="16"/>
      <c r="II86" s="16"/>
      <c r="IJ86" s="16"/>
      <c r="IK86" s="16"/>
      <c r="IL86" s="16"/>
      <c r="IM86" s="16"/>
      <c r="IN86" s="16"/>
      <c r="IO86" s="16"/>
      <c r="IP86" s="16"/>
      <c r="IQ86" s="16"/>
      <c r="IR86" s="16"/>
      <c r="IS86" s="16"/>
      <c r="IT86" s="16"/>
      <c r="IU86" s="16"/>
      <c r="IV86" s="16"/>
      <c r="IW86" s="16"/>
      <c r="IX86" s="16"/>
      <c r="IY86" s="16"/>
      <c r="IZ86" s="16"/>
      <c r="JA86" s="16"/>
      <c r="JB86" s="16"/>
      <c r="JC86" s="16"/>
      <c r="JD86" s="16"/>
      <c r="JE86" s="16"/>
      <c r="JF86" s="16"/>
      <c r="JG86" s="16"/>
      <c r="JH86" s="16"/>
      <c r="JI86" s="16"/>
      <c r="JJ86" s="16"/>
      <c r="JK86" s="16"/>
      <c r="JL86" s="16"/>
      <c r="JM86" s="16"/>
      <c r="JN86" s="16"/>
    </row>
    <row r="87" spans="2:274" ht="12.75" customHeight="1" x14ac:dyDescent="0.25">
      <c r="B87" s="3"/>
      <c r="C87" s="3"/>
      <c r="D87" s="3"/>
      <c r="E87" s="3"/>
      <c r="F87" s="3"/>
      <c r="G87" s="3"/>
      <c r="H87" s="3"/>
      <c r="I87" s="3"/>
      <c r="J87" s="3"/>
      <c r="K87" s="17"/>
      <c r="L87" s="17"/>
      <c r="M87" s="17"/>
      <c r="N87" s="17"/>
      <c r="O87" s="17"/>
      <c r="P87" s="17"/>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c r="FZ87" s="16"/>
      <c r="GA87" s="16"/>
      <c r="GB87" s="16"/>
      <c r="GC87" s="16"/>
      <c r="GD87" s="16"/>
      <c r="GE87" s="16"/>
      <c r="GF87" s="16"/>
      <c r="GG87" s="16"/>
      <c r="GH87" s="16"/>
      <c r="GI87" s="16"/>
      <c r="GJ87" s="16"/>
      <c r="GK87" s="16"/>
      <c r="GL87" s="16"/>
      <c r="GM87" s="16"/>
      <c r="GN87" s="16"/>
      <c r="GO87" s="16"/>
      <c r="GP87" s="16"/>
      <c r="GQ87" s="16"/>
      <c r="GR87" s="16"/>
      <c r="GS87" s="16"/>
      <c r="GT87" s="16"/>
      <c r="GU87" s="16"/>
      <c r="GV87" s="16"/>
      <c r="GW87" s="16"/>
      <c r="GX87" s="16"/>
      <c r="GY87" s="16"/>
      <c r="GZ87" s="16"/>
      <c r="HA87" s="16"/>
      <c r="HB87" s="16"/>
      <c r="HC87" s="16"/>
      <c r="HD87" s="16"/>
      <c r="HE87" s="16"/>
      <c r="HF87" s="16"/>
      <c r="HG87" s="16"/>
      <c r="HH87" s="16"/>
      <c r="HI87" s="16"/>
      <c r="HJ87" s="16"/>
      <c r="HK87" s="16"/>
      <c r="HL87" s="16"/>
      <c r="HM87" s="16"/>
      <c r="HN87" s="16"/>
      <c r="HO87" s="16"/>
      <c r="HP87" s="16"/>
      <c r="HQ87" s="16"/>
      <c r="HR87" s="16"/>
      <c r="HS87" s="16"/>
      <c r="HT87" s="16"/>
      <c r="HU87" s="16"/>
      <c r="HV87" s="16"/>
      <c r="HW87" s="16"/>
      <c r="HX87" s="16"/>
      <c r="HY87" s="16"/>
      <c r="HZ87" s="16"/>
      <c r="IA87" s="16"/>
      <c r="IB87" s="16"/>
      <c r="IC87" s="16"/>
      <c r="ID87" s="16"/>
      <c r="IE87" s="16"/>
      <c r="IF87" s="16"/>
      <c r="IG87" s="16"/>
      <c r="IH87" s="16"/>
      <c r="II87" s="16"/>
      <c r="IJ87" s="16"/>
      <c r="IK87" s="16"/>
      <c r="IL87" s="16"/>
      <c r="IM87" s="16"/>
      <c r="IN87" s="16"/>
      <c r="IO87" s="16"/>
      <c r="IP87" s="16"/>
      <c r="IQ87" s="16"/>
      <c r="IR87" s="16"/>
      <c r="IS87" s="16"/>
      <c r="IT87" s="16"/>
      <c r="IU87" s="16"/>
      <c r="IV87" s="16"/>
      <c r="IW87" s="16"/>
      <c r="IX87" s="16"/>
      <c r="IY87" s="16"/>
      <c r="IZ87" s="16"/>
      <c r="JA87" s="16"/>
      <c r="JB87" s="16"/>
      <c r="JC87" s="16"/>
      <c r="JD87" s="16"/>
      <c r="JE87" s="16"/>
      <c r="JF87" s="16"/>
      <c r="JG87" s="16"/>
      <c r="JH87" s="16"/>
      <c r="JI87" s="16"/>
      <c r="JJ87" s="16"/>
      <c r="JK87" s="16"/>
      <c r="JL87" s="16"/>
      <c r="JM87" s="16"/>
      <c r="JN87" s="16"/>
    </row>
    <row r="88" spans="2:274" ht="12.75" customHeight="1" x14ac:dyDescent="0.25">
      <c r="B88" s="3"/>
      <c r="C88" s="3"/>
      <c r="D88" s="3"/>
      <c r="E88" s="3"/>
      <c r="F88" s="3"/>
      <c r="G88" s="3"/>
      <c r="H88" s="3"/>
      <c r="I88" s="3"/>
      <c r="J88" s="3"/>
      <c r="K88" s="17"/>
      <c r="L88" s="17"/>
      <c r="M88" s="17"/>
      <c r="N88" s="17"/>
      <c r="O88" s="17"/>
      <c r="P88" s="17"/>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c r="FX88" s="16"/>
      <c r="FY88" s="16"/>
      <c r="FZ88" s="16"/>
      <c r="GA88" s="16"/>
      <c r="GB88" s="16"/>
      <c r="GC88" s="16"/>
      <c r="GD88" s="16"/>
      <c r="GE88" s="16"/>
      <c r="GF88" s="16"/>
      <c r="GG88" s="16"/>
      <c r="GH88" s="16"/>
      <c r="GI88" s="16"/>
      <c r="GJ88" s="16"/>
      <c r="GK88" s="16"/>
      <c r="GL88" s="16"/>
      <c r="GM88" s="16"/>
      <c r="GN88" s="16"/>
      <c r="GO88" s="16"/>
      <c r="GP88" s="16"/>
      <c r="GQ88" s="16"/>
      <c r="GR88" s="16"/>
      <c r="GS88" s="16"/>
      <c r="GT88" s="16"/>
      <c r="GU88" s="16"/>
      <c r="GV88" s="16"/>
      <c r="GW88" s="16"/>
      <c r="GX88" s="16"/>
      <c r="GY88" s="16"/>
      <c r="GZ88" s="16"/>
      <c r="HA88" s="16"/>
      <c r="HB88" s="16"/>
      <c r="HC88" s="16"/>
      <c r="HD88" s="16"/>
      <c r="HE88" s="16"/>
      <c r="HF88" s="16"/>
      <c r="HG88" s="16"/>
      <c r="HH88" s="16"/>
      <c r="HI88" s="16"/>
      <c r="HJ88" s="16"/>
      <c r="HK88" s="16"/>
      <c r="HL88" s="16"/>
      <c r="HM88" s="16"/>
      <c r="HN88" s="16"/>
      <c r="HO88" s="16"/>
      <c r="HP88" s="16"/>
      <c r="HQ88" s="16"/>
      <c r="HR88" s="16"/>
      <c r="HS88" s="16"/>
      <c r="HT88" s="16"/>
      <c r="HU88" s="16"/>
      <c r="HV88" s="16"/>
      <c r="HW88" s="16"/>
      <c r="HX88" s="16"/>
      <c r="HY88" s="16"/>
      <c r="HZ88" s="16"/>
      <c r="IA88" s="16"/>
      <c r="IB88" s="16"/>
      <c r="IC88" s="16"/>
      <c r="ID88" s="16"/>
      <c r="IE88" s="16"/>
      <c r="IF88" s="16"/>
      <c r="IG88" s="16"/>
      <c r="IH88" s="16"/>
      <c r="II88" s="16"/>
      <c r="IJ88" s="16"/>
      <c r="IK88" s="16"/>
      <c r="IL88" s="16"/>
      <c r="IM88" s="16"/>
      <c r="IN88" s="16"/>
      <c r="IO88" s="16"/>
      <c r="IP88" s="16"/>
      <c r="IQ88" s="16"/>
      <c r="IR88" s="16"/>
      <c r="IS88" s="16"/>
      <c r="IT88" s="16"/>
      <c r="IU88" s="16"/>
      <c r="IV88" s="16"/>
      <c r="IW88" s="16"/>
      <c r="IX88" s="16"/>
      <c r="IY88" s="16"/>
      <c r="IZ88" s="16"/>
      <c r="JA88" s="16"/>
      <c r="JB88" s="16"/>
      <c r="JC88" s="16"/>
      <c r="JD88" s="16"/>
      <c r="JE88" s="16"/>
      <c r="JF88" s="16"/>
      <c r="JG88" s="16"/>
      <c r="JH88" s="16"/>
      <c r="JI88" s="16"/>
      <c r="JJ88" s="16"/>
      <c r="JK88" s="16"/>
      <c r="JL88" s="16"/>
      <c r="JM88" s="16"/>
      <c r="JN88" s="16"/>
    </row>
    <row r="89" spans="2:274" ht="12.75" customHeight="1" x14ac:dyDescent="0.25">
      <c r="B89" s="3"/>
      <c r="C89" s="3"/>
      <c r="D89" s="3"/>
      <c r="E89" s="3"/>
      <c r="F89" s="3"/>
      <c r="G89" s="3"/>
      <c r="H89" s="3"/>
      <c r="I89" s="3"/>
      <c r="J89" s="3"/>
      <c r="K89" s="17"/>
      <c r="L89" s="17"/>
      <c r="M89" s="17"/>
      <c r="N89" s="17"/>
      <c r="O89" s="17"/>
      <c r="P89" s="17"/>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c r="FM89" s="16"/>
      <c r="FN89" s="16"/>
      <c r="FO89" s="16"/>
      <c r="FP89" s="16"/>
      <c r="FQ89" s="16"/>
      <c r="FR89" s="16"/>
      <c r="FS89" s="16"/>
      <c r="FT89" s="16"/>
      <c r="FU89" s="16"/>
      <c r="FV89" s="16"/>
      <c r="FW89" s="16"/>
      <c r="FX89" s="16"/>
      <c r="FY89" s="16"/>
      <c r="FZ89" s="16"/>
      <c r="GA89" s="16"/>
      <c r="GB89" s="16"/>
      <c r="GC89" s="16"/>
      <c r="GD89" s="16"/>
      <c r="GE89" s="16"/>
      <c r="GF89" s="16"/>
      <c r="GG89" s="16"/>
      <c r="GH89" s="16"/>
      <c r="GI89" s="16"/>
      <c r="GJ89" s="16"/>
      <c r="GK89" s="16"/>
      <c r="GL89" s="16"/>
      <c r="GM89" s="16"/>
      <c r="GN89" s="16"/>
      <c r="GO89" s="16"/>
      <c r="GP89" s="16"/>
      <c r="GQ89" s="16"/>
      <c r="GR89" s="16"/>
      <c r="GS89" s="16"/>
      <c r="GT89" s="16"/>
      <c r="GU89" s="16"/>
      <c r="GV89" s="16"/>
      <c r="GW89" s="16"/>
      <c r="GX89" s="16"/>
      <c r="GY89" s="16"/>
      <c r="GZ89" s="16"/>
      <c r="HA89" s="16"/>
      <c r="HB89" s="16"/>
      <c r="HC89" s="16"/>
      <c r="HD89" s="16"/>
      <c r="HE89" s="16"/>
      <c r="HF89" s="16"/>
      <c r="HG89" s="16"/>
      <c r="HH89" s="16"/>
      <c r="HI89" s="16"/>
      <c r="HJ89" s="16"/>
      <c r="HK89" s="16"/>
      <c r="HL89" s="16"/>
      <c r="HM89" s="16"/>
      <c r="HN89" s="16"/>
      <c r="HO89" s="16"/>
      <c r="HP89" s="16"/>
      <c r="HQ89" s="16"/>
      <c r="HR89" s="16"/>
      <c r="HS89" s="16"/>
      <c r="HT89" s="16"/>
      <c r="HU89" s="16"/>
      <c r="HV89" s="16"/>
      <c r="HW89" s="16"/>
      <c r="HX89" s="16"/>
      <c r="HY89" s="16"/>
      <c r="HZ89" s="16"/>
      <c r="IA89" s="16"/>
      <c r="IB89" s="16"/>
      <c r="IC89" s="16"/>
      <c r="ID89" s="16"/>
      <c r="IE89" s="16"/>
      <c r="IF89" s="16"/>
      <c r="IG89" s="16"/>
      <c r="IH89" s="16"/>
      <c r="II89" s="16"/>
      <c r="IJ89" s="16"/>
      <c r="IK89" s="16"/>
      <c r="IL89" s="16"/>
      <c r="IM89" s="16"/>
      <c r="IN89" s="16"/>
      <c r="IO89" s="16"/>
      <c r="IP89" s="16"/>
      <c r="IQ89" s="16"/>
      <c r="IR89" s="16"/>
      <c r="IS89" s="16"/>
      <c r="IT89" s="16"/>
      <c r="IU89" s="16"/>
      <c r="IV89" s="16"/>
      <c r="IW89" s="16"/>
      <c r="IX89" s="16"/>
      <c r="IY89" s="16"/>
      <c r="IZ89" s="16"/>
      <c r="JA89" s="16"/>
      <c r="JB89" s="16"/>
      <c r="JC89" s="16"/>
      <c r="JD89" s="16"/>
      <c r="JE89" s="16"/>
      <c r="JF89" s="16"/>
      <c r="JG89" s="16"/>
      <c r="JH89" s="16"/>
      <c r="JI89" s="16"/>
      <c r="JJ89" s="16"/>
      <c r="JK89" s="16"/>
      <c r="JL89" s="16"/>
      <c r="JM89" s="16"/>
      <c r="JN89" s="16"/>
    </row>
    <row r="90" spans="2:274" ht="12.75" customHeight="1" x14ac:dyDescent="0.25">
      <c r="B90" s="3"/>
      <c r="C90" s="3"/>
      <c r="D90" s="3"/>
      <c r="E90" s="3"/>
      <c r="F90" s="3"/>
      <c r="G90" s="3"/>
      <c r="H90" s="3"/>
      <c r="I90" s="3"/>
      <c r="J90" s="3"/>
      <c r="K90" s="17"/>
      <c r="L90" s="17"/>
      <c r="M90" s="17"/>
      <c r="N90" s="17"/>
      <c r="O90" s="17"/>
      <c r="P90" s="17"/>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c r="FQ90" s="16"/>
      <c r="FR90" s="16"/>
      <c r="FS90" s="16"/>
      <c r="FT90" s="16"/>
      <c r="FU90" s="16"/>
      <c r="FV90" s="16"/>
      <c r="FW90" s="16"/>
      <c r="FX90" s="16"/>
      <c r="FY90" s="16"/>
      <c r="FZ90" s="16"/>
      <c r="GA90" s="16"/>
      <c r="GB90" s="16"/>
      <c r="GC90" s="16"/>
      <c r="GD90" s="16"/>
      <c r="GE90" s="16"/>
      <c r="GF90" s="16"/>
      <c r="GG90" s="16"/>
      <c r="GH90" s="16"/>
      <c r="GI90" s="16"/>
      <c r="GJ90" s="16"/>
      <c r="GK90" s="16"/>
      <c r="GL90" s="16"/>
      <c r="GM90" s="16"/>
      <c r="GN90" s="16"/>
      <c r="GO90" s="16"/>
      <c r="GP90" s="16"/>
      <c r="GQ90" s="16"/>
      <c r="GR90" s="16"/>
      <c r="GS90" s="16"/>
      <c r="GT90" s="16"/>
      <c r="GU90" s="16"/>
      <c r="GV90" s="16"/>
      <c r="GW90" s="16"/>
      <c r="GX90" s="16"/>
      <c r="GY90" s="16"/>
      <c r="GZ90" s="16"/>
      <c r="HA90" s="16"/>
      <c r="HB90" s="16"/>
      <c r="HC90" s="16"/>
      <c r="HD90" s="16"/>
      <c r="HE90" s="16"/>
      <c r="HF90" s="16"/>
      <c r="HG90" s="16"/>
      <c r="HH90" s="16"/>
      <c r="HI90" s="16"/>
      <c r="HJ90" s="16"/>
      <c r="HK90" s="16"/>
      <c r="HL90" s="16"/>
      <c r="HM90" s="16"/>
      <c r="HN90" s="16"/>
      <c r="HO90" s="16"/>
      <c r="HP90" s="16"/>
      <c r="HQ90" s="16"/>
      <c r="HR90" s="16"/>
      <c r="HS90" s="16"/>
      <c r="HT90" s="16"/>
      <c r="HU90" s="16"/>
      <c r="HV90" s="16"/>
      <c r="HW90" s="16"/>
      <c r="HX90" s="16"/>
      <c r="HY90" s="16"/>
      <c r="HZ90" s="16"/>
      <c r="IA90" s="16"/>
      <c r="IB90" s="16"/>
      <c r="IC90" s="16"/>
      <c r="ID90" s="16"/>
      <c r="IE90" s="16"/>
      <c r="IF90" s="16"/>
      <c r="IG90" s="16"/>
      <c r="IH90" s="16"/>
      <c r="II90" s="16"/>
      <c r="IJ90" s="16"/>
      <c r="IK90" s="16"/>
      <c r="IL90" s="16"/>
      <c r="IM90" s="16"/>
      <c r="IN90" s="16"/>
      <c r="IO90" s="16"/>
      <c r="IP90" s="16"/>
      <c r="IQ90" s="16"/>
      <c r="IR90" s="16"/>
      <c r="IS90" s="16"/>
      <c r="IT90" s="16"/>
      <c r="IU90" s="16"/>
      <c r="IV90" s="16"/>
      <c r="IW90" s="16"/>
      <c r="IX90" s="16"/>
      <c r="IY90" s="16"/>
      <c r="IZ90" s="16"/>
      <c r="JA90" s="16"/>
      <c r="JB90" s="16"/>
      <c r="JC90" s="16"/>
      <c r="JD90" s="16"/>
      <c r="JE90" s="16"/>
      <c r="JF90" s="16"/>
      <c r="JG90" s="16"/>
      <c r="JH90" s="16"/>
      <c r="JI90" s="16"/>
      <c r="JJ90" s="16"/>
      <c r="JK90" s="16"/>
      <c r="JL90" s="16"/>
      <c r="JM90" s="16"/>
      <c r="JN90" s="16"/>
    </row>
    <row r="91" spans="2:274" ht="12.75" customHeight="1" x14ac:dyDescent="0.25">
      <c r="B91" s="3"/>
      <c r="C91" s="3"/>
      <c r="D91" s="3"/>
      <c r="E91" s="3"/>
      <c r="F91" s="3"/>
      <c r="G91" s="3"/>
      <c r="H91" s="3"/>
      <c r="I91" s="3"/>
      <c r="J91" s="3"/>
      <c r="K91" s="17"/>
      <c r="L91" s="17"/>
      <c r="M91" s="17"/>
      <c r="N91" s="17"/>
      <c r="O91" s="17"/>
      <c r="P91" s="17"/>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c r="FQ91" s="16"/>
      <c r="FR91" s="16"/>
      <c r="FS91" s="16"/>
      <c r="FT91" s="16"/>
      <c r="FU91" s="16"/>
      <c r="FV91" s="16"/>
      <c r="FW91" s="16"/>
      <c r="FX91" s="16"/>
      <c r="FY91" s="16"/>
      <c r="FZ91" s="16"/>
      <c r="GA91" s="16"/>
      <c r="GB91" s="16"/>
      <c r="GC91" s="16"/>
      <c r="GD91" s="16"/>
      <c r="GE91" s="16"/>
      <c r="GF91" s="16"/>
      <c r="GG91" s="16"/>
      <c r="GH91" s="16"/>
      <c r="GI91" s="16"/>
      <c r="GJ91" s="16"/>
      <c r="GK91" s="16"/>
      <c r="GL91" s="16"/>
      <c r="GM91" s="16"/>
      <c r="GN91" s="16"/>
      <c r="GO91" s="16"/>
      <c r="GP91" s="16"/>
      <c r="GQ91" s="16"/>
      <c r="GR91" s="16"/>
      <c r="GS91" s="16"/>
      <c r="GT91" s="16"/>
      <c r="GU91" s="16"/>
      <c r="GV91" s="16"/>
      <c r="GW91" s="16"/>
      <c r="GX91" s="16"/>
      <c r="GY91" s="16"/>
      <c r="GZ91" s="16"/>
      <c r="HA91" s="16"/>
      <c r="HB91" s="16"/>
      <c r="HC91" s="16"/>
      <c r="HD91" s="16"/>
      <c r="HE91" s="16"/>
      <c r="HF91" s="16"/>
      <c r="HG91" s="16"/>
      <c r="HH91" s="16"/>
      <c r="HI91" s="16"/>
      <c r="HJ91" s="16"/>
      <c r="HK91" s="16"/>
      <c r="HL91" s="16"/>
      <c r="HM91" s="16"/>
      <c r="HN91" s="16"/>
      <c r="HO91" s="16"/>
      <c r="HP91" s="16"/>
      <c r="HQ91" s="16"/>
      <c r="HR91" s="16"/>
      <c r="HS91" s="16"/>
      <c r="HT91" s="16"/>
      <c r="HU91" s="16"/>
      <c r="HV91" s="16"/>
      <c r="HW91" s="16"/>
      <c r="HX91" s="16"/>
      <c r="HY91" s="16"/>
      <c r="HZ91" s="16"/>
      <c r="IA91" s="16"/>
      <c r="IB91" s="16"/>
      <c r="IC91" s="16"/>
      <c r="ID91" s="16"/>
      <c r="IE91" s="16"/>
      <c r="IF91" s="16"/>
      <c r="IG91" s="16"/>
      <c r="IH91" s="16"/>
      <c r="II91" s="16"/>
      <c r="IJ91" s="16"/>
      <c r="IK91" s="16"/>
      <c r="IL91" s="16"/>
      <c r="IM91" s="16"/>
      <c r="IN91" s="16"/>
      <c r="IO91" s="16"/>
      <c r="IP91" s="16"/>
      <c r="IQ91" s="16"/>
      <c r="IR91" s="16"/>
      <c r="IS91" s="16"/>
      <c r="IT91" s="16"/>
      <c r="IU91" s="16"/>
      <c r="IV91" s="16"/>
      <c r="IW91" s="16"/>
      <c r="IX91" s="16"/>
      <c r="IY91" s="16"/>
      <c r="IZ91" s="16"/>
      <c r="JA91" s="16"/>
      <c r="JB91" s="16"/>
      <c r="JC91" s="16"/>
      <c r="JD91" s="16"/>
      <c r="JE91" s="16"/>
      <c r="JF91" s="16"/>
      <c r="JG91" s="16"/>
      <c r="JH91" s="16"/>
      <c r="JI91" s="16"/>
      <c r="JJ91" s="16"/>
      <c r="JK91" s="16"/>
      <c r="JL91" s="16"/>
      <c r="JM91" s="16"/>
      <c r="JN91" s="16"/>
    </row>
    <row r="92" spans="2:274" ht="12.75" customHeight="1" x14ac:dyDescent="0.25">
      <c r="B92" s="3"/>
      <c r="C92" s="3"/>
      <c r="D92" s="3"/>
      <c r="E92" s="3"/>
      <c r="F92" s="3"/>
      <c r="G92" s="3"/>
      <c r="H92" s="3"/>
      <c r="I92" s="3"/>
      <c r="J92" s="3"/>
      <c r="K92" s="17"/>
      <c r="L92" s="17"/>
      <c r="M92" s="17"/>
      <c r="N92" s="17"/>
      <c r="O92" s="17"/>
      <c r="P92" s="17"/>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16"/>
      <c r="GM92" s="16"/>
      <c r="GN92" s="16"/>
      <c r="GO92" s="16"/>
      <c r="GP92" s="16"/>
      <c r="GQ92" s="16"/>
      <c r="GR92" s="16"/>
      <c r="GS92" s="16"/>
      <c r="GT92" s="16"/>
      <c r="GU92" s="16"/>
      <c r="GV92" s="16"/>
      <c r="GW92" s="16"/>
      <c r="GX92" s="16"/>
      <c r="GY92" s="16"/>
      <c r="GZ92" s="16"/>
      <c r="HA92" s="16"/>
      <c r="HB92" s="16"/>
      <c r="HC92" s="16"/>
      <c r="HD92" s="16"/>
      <c r="HE92" s="16"/>
      <c r="HF92" s="16"/>
      <c r="HG92" s="16"/>
      <c r="HH92" s="16"/>
      <c r="HI92" s="16"/>
      <c r="HJ92" s="16"/>
      <c r="HK92" s="16"/>
      <c r="HL92" s="16"/>
      <c r="HM92" s="16"/>
      <c r="HN92" s="16"/>
      <c r="HO92" s="16"/>
      <c r="HP92" s="16"/>
      <c r="HQ92" s="16"/>
      <c r="HR92" s="16"/>
      <c r="HS92" s="16"/>
      <c r="HT92" s="16"/>
      <c r="HU92" s="16"/>
      <c r="HV92" s="16"/>
      <c r="HW92" s="16"/>
      <c r="HX92" s="16"/>
      <c r="HY92" s="16"/>
      <c r="HZ92" s="16"/>
      <c r="IA92" s="16"/>
      <c r="IB92" s="16"/>
      <c r="IC92" s="16"/>
      <c r="ID92" s="16"/>
      <c r="IE92" s="16"/>
      <c r="IF92" s="16"/>
      <c r="IG92" s="16"/>
      <c r="IH92" s="16"/>
      <c r="II92" s="16"/>
      <c r="IJ92" s="16"/>
      <c r="IK92" s="16"/>
      <c r="IL92" s="16"/>
      <c r="IM92" s="16"/>
      <c r="IN92" s="16"/>
      <c r="IO92" s="16"/>
      <c r="IP92" s="16"/>
      <c r="IQ92" s="16"/>
      <c r="IR92" s="16"/>
      <c r="IS92" s="16"/>
      <c r="IT92" s="16"/>
      <c r="IU92" s="16"/>
      <c r="IV92" s="16"/>
      <c r="IW92" s="16"/>
      <c r="IX92" s="16"/>
      <c r="IY92" s="16"/>
      <c r="IZ92" s="16"/>
      <c r="JA92" s="16"/>
      <c r="JB92" s="16"/>
      <c r="JC92" s="16"/>
      <c r="JD92" s="16"/>
      <c r="JE92" s="16"/>
      <c r="JF92" s="16"/>
      <c r="JG92" s="16"/>
      <c r="JH92" s="16"/>
      <c r="JI92" s="16"/>
      <c r="JJ92" s="16"/>
      <c r="JK92" s="16"/>
      <c r="JL92" s="16"/>
      <c r="JM92" s="16"/>
      <c r="JN92" s="16"/>
    </row>
    <row r="93" spans="2:274" ht="12.75" customHeight="1" x14ac:dyDescent="0.25">
      <c r="B93" s="3"/>
      <c r="C93" s="3"/>
      <c r="D93" s="3"/>
      <c r="E93" s="3"/>
      <c r="F93" s="3"/>
      <c r="G93" s="3"/>
      <c r="H93" s="3"/>
      <c r="I93" s="3"/>
      <c r="J93" s="3"/>
      <c r="K93" s="17"/>
      <c r="L93" s="17"/>
      <c r="M93" s="17"/>
      <c r="N93" s="17"/>
      <c r="O93" s="17"/>
      <c r="P93" s="17"/>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c r="FM93" s="16"/>
      <c r="FN93" s="16"/>
      <c r="FO93" s="16"/>
      <c r="FP93" s="16"/>
      <c r="FQ93" s="16"/>
      <c r="FR93" s="16"/>
      <c r="FS93" s="16"/>
      <c r="FT93" s="16"/>
      <c r="FU93" s="16"/>
      <c r="FV93" s="16"/>
      <c r="FW93" s="16"/>
      <c r="FX93" s="16"/>
      <c r="FY93" s="16"/>
      <c r="FZ93" s="16"/>
      <c r="GA93" s="16"/>
      <c r="GB93" s="16"/>
      <c r="GC93" s="16"/>
      <c r="GD93" s="16"/>
      <c r="GE93" s="16"/>
      <c r="GF93" s="16"/>
      <c r="GG93" s="16"/>
      <c r="GH93" s="16"/>
      <c r="GI93" s="16"/>
      <c r="GJ93" s="16"/>
      <c r="GK93" s="16"/>
      <c r="GL93" s="16"/>
      <c r="GM93" s="16"/>
      <c r="GN93" s="16"/>
      <c r="GO93" s="16"/>
      <c r="GP93" s="16"/>
      <c r="GQ93" s="16"/>
      <c r="GR93" s="16"/>
      <c r="GS93" s="16"/>
      <c r="GT93" s="16"/>
      <c r="GU93" s="16"/>
      <c r="GV93" s="16"/>
      <c r="GW93" s="16"/>
      <c r="GX93" s="16"/>
      <c r="GY93" s="16"/>
      <c r="GZ93" s="16"/>
      <c r="HA93" s="16"/>
      <c r="HB93" s="16"/>
      <c r="HC93" s="16"/>
      <c r="HD93" s="16"/>
      <c r="HE93" s="16"/>
      <c r="HF93" s="16"/>
      <c r="HG93" s="16"/>
      <c r="HH93" s="16"/>
      <c r="HI93" s="16"/>
      <c r="HJ93" s="16"/>
      <c r="HK93" s="16"/>
      <c r="HL93" s="16"/>
      <c r="HM93" s="16"/>
      <c r="HN93" s="16"/>
      <c r="HO93" s="16"/>
      <c r="HP93" s="16"/>
      <c r="HQ93" s="16"/>
      <c r="HR93" s="16"/>
      <c r="HS93" s="16"/>
      <c r="HT93" s="16"/>
      <c r="HU93" s="16"/>
      <c r="HV93" s="16"/>
      <c r="HW93" s="16"/>
      <c r="HX93" s="16"/>
      <c r="HY93" s="16"/>
      <c r="HZ93" s="16"/>
      <c r="IA93" s="16"/>
      <c r="IB93" s="16"/>
      <c r="IC93" s="16"/>
      <c r="ID93" s="16"/>
      <c r="IE93" s="16"/>
      <c r="IF93" s="16"/>
      <c r="IG93" s="16"/>
      <c r="IH93" s="16"/>
      <c r="II93" s="16"/>
      <c r="IJ93" s="16"/>
      <c r="IK93" s="16"/>
      <c r="IL93" s="16"/>
      <c r="IM93" s="16"/>
      <c r="IN93" s="16"/>
      <c r="IO93" s="16"/>
      <c r="IP93" s="16"/>
      <c r="IQ93" s="16"/>
      <c r="IR93" s="16"/>
      <c r="IS93" s="16"/>
      <c r="IT93" s="16"/>
      <c r="IU93" s="16"/>
      <c r="IV93" s="16"/>
      <c r="IW93" s="16"/>
      <c r="IX93" s="16"/>
      <c r="IY93" s="16"/>
      <c r="IZ93" s="16"/>
      <c r="JA93" s="16"/>
      <c r="JB93" s="16"/>
      <c r="JC93" s="16"/>
      <c r="JD93" s="16"/>
      <c r="JE93" s="16"/>
      <c r="JF93" s="16"/>
      <c r="JG93" s="16"/>
      <c r="JH93" s="16"/>
      <c r="JI93" s="16"/>
      <c r="JJ93" s="16"/>
      <c r="JK93" s="16"/>
      <c r="JL93" s="16"/>
      <c r="JM93" s="16"/>
      <c r="JN93" s="16"/>
    </row>
    <row r="94" spans="2:274" ht="12.75" customHeight="1" x14ac:dyDescent="0.25">
      <c r="B94" s="3"/>
      <c r="C94" s="3"/>
      <c r="D94" s="3"/>
      <c r="E94" s="3"/>
      <c r="F94" s="3"/>
      <c r="G94" s="3"/>
      <c r="H94" s="3"/>
      <c r="I94" s="3"/>
      <c r="J94" s="3"/>
      <c r="K94" s="17"/>
      <c r="L94" s="17"/>
      <c r="M94" s="17"/>
      <c r="N94" s="17"/>
      <c r="O94" s="17"/>
      <c r="P94" s="17"/>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c r="FD94" s="16"/>
      <c r="FE94" s="16"/>
      <c r="FF94" s="16"/>
      <c r="FG94" s="16"/>
      <c r="FH94" s="16"/>
      <c r="FI94" s="16"/>
      <c r="FJ94" s="16"/>
      <c r="FK94" s="16"/>
      <c r="FL94" s="16"/>
      <c r="FM94" s="16"/>
      <c r="FN94" s="16"/>
      <c r="FO94" s="16"/>
      <c r="FP94" s="16"/>
      <c r="FQ94" s="16"/>
      <c r="FR94" s="16"/>
      <c r="FS94" s="16"/>
      <c r="FT94" s="16"/>
      <c r="FU94" s="16"/>
      <c r="FV94" s="16"/>
      <c r="FW94" s="16"/>
      <c r="FX94" s="16"/>
      <c r="FY94" s="16"/>
      <c r="FZ94" s="16"/>
      <c r="GA94" s="16"/>
      <c r="GB94" s="16"/>
      <c r="GC94" s="16"/>
      <c r="GD94" s="16"/>
      <c r="GE94" s="16"/>
      <c r="GF94" s="16"/>
      <c r="GG94" s="16"/>
      <c r="GH94" s="16"/>
      <c r="GI94" s="16"/>
      <c r="GJ94" s="16"/>
      <c r="GK94" s="16"/>
      <c r="GL94" s="16"/>
      <c r="GM94" s="16"/>
      <c r="GN94" s="16"/>
      <c r="GO94" s="16"/>
      <c r="GP94" s="16"/>
      <c r="GQ94" s="16"/>
      <c r="GR94" s="16"/>
      <c r="GS94" s="16"/>
      <c r="GT94" s="16"/>
      <c r="GU94" s="16"/>
      <c r="GV94" s="16"/>
      <c r="GW94" s="16"/>
      <c r="GX94" s="16"/>
      <c r="GY94" s="16"/>
      <c r="GZ94" s="16"/>
      <c r="HA94" s="16"/>
      <c r="HB94" s="16"/>
      <c r="HC94" s="16"/>
      <c r="HD94" s="16"/>
      <c r="HE94" s="16"/>
      <c r="HF94" s="16"/>
      <c r="HG94" s="16"/>
      <c r="HH94" s="16"/>
      <c r="HI94" s="16"/>
      <c r="HJ94" s="16"/>
      <c r="HK94" s="16"/>
      <c r="HL94" s="16"/>
      <c r="HM94" s="16"/>
      <c r="HN94" s="16"/>
      <c r="HO94" s="16"/>
      <c r="HP94" s="16"/>
      <c r="HQ94" s="16"/>
      <c r="HR94" s="16"/>
      <c r="HS94" s="16"/>
      <c r="HT94" s="16"/>
      <c r="HU94" s="16"/>
      <c r="HV94" s="16"/>
      <c r="HW94" s="16"/>
      <c r="HX94" s="16"/>
      <c r="HY94" s="16"/>
      <c r="HZ94" s="16"/>
      <c r="IA94" s="16"/>
      <c r="IB94" s="16"/>
      <c r="IC94" s="16"/>
      <c r="ID94" s="16"/>
      <c r="IE94" s="16"/>
      <c r="IF94" s="16"/>
      <c r="IG94" s="16"/>
      <c r="IH94" s="16"/>
      <c r="II94" s="16"/>
      <c r="IJ94" s="16"/>
      <c r="IK94" s="16"/>
      <c r="IL94" s="16"/>
      <c r="IM94" s="16"/>
      <c r="IN94" s="16"/>
      <c r="IO94" s="16"/>
      <c r="IP94" s="16"/>
      <c r="IQ94" s="16"/>
      <c r="IR94" s="16"/>
      <c r="IS94" s="16"/>
      <c r="IT94" s="16"/>
      <c r="IU94" s="16"/>
      <c r="IV94" s="16"/>
      <c r="IW94" s="16"/>
      <c r="IX94" s="16"/>
      <c r="IY94" s="16"/>
      <c r="IZ94" s="16"/>
      <c r="JA94" s="16"/>
      <c r="JB94" s="16"/>
      <c r="JC94" s="16"/>
      <c r="JD94" s="16"/>
      <c r="JE94" s="16"/>
      <c r="JF94" s="16"/>
      <c r="JG94" s="16"/>
      <c r="JH94" s="16"/>
      <c r="JI94" s="16"/>
      <c r="JJ94" s="16"/>
      <c r="JK94" s="16"/>
      <c r="JL94" s="16"/>
      <c r="JM94" s="16"/>
      <c r="JN94" s="16"/>
    </row>
    <row r="95" spans="2:274" ht="12.75" customHeight="1" x14ac:dyDescent="0.25">
      <c r="B95" s="3"/>
      <c r="C95" s="3"/>
      <c r="D95" s="3"/>
      <c r="E95" s="3"/>
      <c r="F95" s="3"/>
      <c r="G95" s="3"/>
      <c r="H95" s="3"/>
      <c r="I95" s="3"/>
      <c r="J95" s="3"/>
      <c r="K95" s="17"/>
      <c r="L95" s="17"/>
      <c r="M95" s="17"/>
      <c r="N95" s="17"/>
      <c r="O95" s="17"/>
      <c r="P95" s="17"/>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c r="IW95" s="16"/>
      <c r="IX95" s="16"/>
      <c r="IY95" s="16"/>
      <c r="IZ95" s="16"/>
      <c r="JA95" s="16"/>
      <c r="JB95" s="16"/>
      <c r="JC95" s="16"/>
      <c r="JD95" s="16"/>
      <c r="JE95" s="16"/>
      <c r="JF95" s="16"/>
      <c r="JG95" s="16"/>
      <c r="JH95" s="16"/>
      <c r="JI95" s="16"/>
      <c r="JJ95" s="16"/>
      <c r="JK95" s="16"/>
      <c r="JL95" s="16"/>
      <c r="JM95" s="16"/>
      <c r="JN95" s="16"/>
    </row>
    <row r="96" spans="2:274" ht="12.75" customHeight="1" x14ac:dyDescent="0.25">
      <c r="B96" s="3"/>
      <c r="C96" s="3"/>
      <c r="D96" s="3"/>
      <c r="E96" s="3"/>
      <c r="F96" s="3"/>
      <c r="G96" s="3"/>
      <c r="H96" s="3"/>
      <c r="I96" s="3"/>
      <c r="J96" s="3"/>
      <c r="K96" s="17"/>
      <c r="L96" s="17"/>
      <c r="M96" s="17"/>
      <c r="N96" s="17"/>
      <c r="O96" s="17"/>
      <c r="P96" s="17"/>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c r="FQ96" s="16"/>
      <c r="FR96" s="16"/>
      <c r="FS96" s="16"/>
      <c r="FT96" s="16"/>
      <c r="FU96" s="16"/>
      <c r="FV96" s="16"/>
      <c r="FW96" s="16"/>
      <c r="FX96" s="16"/>
      <c r="FY96" s="16"/>
      <c r="FZ96" s="16"/>
      <c r="GA96" s="16"/>
      <c r="GB96" s="16"/>
      <c r="GC96" s="16"/>
      <c r="GD96" s="16"/>
      <c r="GE96" s="16"/>
      <c r="GF96" s="16"/>
      <c r="GG96" s="16"/>
      <c r="GH96" s="16"/>
      <c r="GI96" s="16"/>
      <c r="GJ96" s="16"/>
      <c r="GK96" s="16"/>
      <c r="GL96" s="16"/>
      <c r="GM96" s="16"/>
      <c r="GN96" s="16"/>
      <c r="GO96" s="16"/>
      <c r="GP96" s="16"/>
      <c r="GQ96" s="16"/>
      <c r="GR96" s="16"/>
      <c r="GS96" s="16"/>
      <c r="GT96" s="16"/>
      <c r="GU96" s="16"/>
      <c r="GV96" s="16"/>
      <c r="GW96" s="16"/>
      <c r="GX96" s="16"/>
      <c r="GY96" s="16"/>
      <c r="GZ96" s="16"/>
      <c r="HA96" s="16"/>
      <c r="HB96" s="16"/>
      <c r="HC96" s="16"/>
      <c r="HD96" s="16"/>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c r="IW96" s="16"/>
      <c r="IX96" s="16"/>
      <c r="IY96" s="16"/>
      <c r="IZ96" s="16"/>
      <c r="JA96" s="16"/>
      <c r="JB96" s="16"/>
      <c r="JC96" s="16"/>
      <c r="JD96" s="16"/>
      <c r="JE96" s="16"/>
      <c r="JF96" s="16"/>
      <c r="JG96" s="16"/>
      <c r="JH96" s="16"/>
      <c r="JI96" s="16"/>
      <c r="JJ96" s="16"/>
      <c r="JK96" s="16"/>
      <c r="JL96" s="16"/>
      <c r="JM96" s="16"/>
      <c r="JN96" s="16"/>
    </row>
    <row r="97" spans="2:274" ht="12.75" customHeight="1" x14ac:dyDescent="0.25">
      <c r="B97" s="3"/>
      <c r="C97" s="3"/>
      <c r="D97" s="3"/>
      <c r="E97" s="3"/>
      <c r="F97" s="3"/>
      <c r="G97" s="3"/>
      <c r="H97" s="3"/>
      <c r="I97" s="3"/>
      <c r="J97" s="3"/>
      <c r="K97" s="17"/>
      <c r="L97" s="17"/>
      <c r="M97" s="17"/>
      <c r="N97" s="17"/>
      <c r="O97" s="17"/>
      <c r="P97" s="17"/>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c r="FO97" s="16"/>
      <c r="FP97" s="16"/>
      <c r="FQ97" s="16"/>
      <c r="FR97" s="16"/>
      <c r="FS97" s="16"/>
      <c r="FT97" s="16"/>
      <c r="FU97" s="16"/>
      <c r="FV97" s="16"/>
      <c r="FW97" s="16"/>
      <c r="FX97" s="16"/>
      <c r="FY97" s="16"/>
      <c r="FZ97" s="16"/>
      <c r="GA97" s="16"/>
      <c r="GB97" s="16"/>
      <c r="GC97" s="16"/>
      <c r="GD97" s="16"/>
      <c r="GE97" s="16"/>
      <c r="GF97" s="16"/>
      <c r="GG97" s="16"/>
      <c r="GH97" s="16"/>
      <c r="GI97" s="16"/>
      <c r="GJ97" s="16"/>
      <c r="GK97" s="16"/>
      <c r="GL97" s="16"/>
      <c r="GM97" s="16"/>
      <c r="GN97" s="16"/>
      <c r="GO97" s="16"/>
      <c r="GP97" s="16"/>
      <c r="GQ97" s="16"/>
      <c r="GR97" s="16"/>
      <c r="GS97" s="16"/>
      <c r="GT97" s="16"/>
      <c r="GU97" s="16"/>
      <c r="GV97" s="16"/>
      <c r="GW97" s="16"/>
      <c r="GX97" s="16"/>
      <c r="GY97" s="16"/>
      <c r="GZ97" s="16"/>
      <c r="HA97" s="16"/>
      <c r="HB97" s="16"/>
      <c r="HC97" s="16"/>
      <c r="HD97" s="16"/>
      <c r="HE97" s="16"/>
      <c r="HF97" s="16"/>
      <c r="HG97" s="16"/>
      <c r="HH97" s="16"/>
      <c r="HI97" s="16"/>
      <c r="HJ97" s="16"/>
      <c r="HK97" s="16"/>
      <c r="HL97" s="16"/>
      <c r="HM97" s="16"/>
      <c r="HN97" s="16"/>
      <c r="HO97" s="16"/>
      <c r="HP97" s="16"/>
      <c r="HQ97" s="16"/>
      <c r="HR97" s="16"/>
      <c r="HS97" s="16"/>
      <c r="HT97" s="16"/>
      <c r="HU97" s="16"/>
      <c r="HV97" s="16"/>
      <c r="HW97" s="16"/>
      <c r="HX97" s="16"/>
      <c r="HY97" s="16"/>
      <c r="HZ97" s="16"/>
      <c r="IA97" s="16"/>
      <c r="IB97" s="16"/>
      <c r="IC97" s="16"/>
      <c r="ID97" s="16"/>
      <c r="IE97" s="16"/>
      <c r="IF97" s="16"/>
      <c r="IG97" s="16"/>
      <c r="IH97" s="16"/>
      <c r="II97" s="16"/>
      <c r="IJ97" s="16"/>
      <c r="IK97" s="16"/>
      <c r="IL97" s="16"/>
      <c r="IM97" s="16"/>
      <c r="IN97" s="16"/>
      <c r="IO97" s="16"/>
      <c r="IP97" s="16"/>
      <c r="IQ97" s="16"/>
      <c r="IR97" s="16"/>
      <c r="IS97" s="16"/>
      <c r="IT97" s="16"/>
      <c r="IU97" s="16"/>
      <c r="IV97" s="16"/>
      <c r="IW97" s="16"/>
      <c r="IX97" s="16"/>
      <c r="IY97" s="16"/>
      <c r="IZ97" s="16"/>
      <c r="JA97" s="16"/>
      <c r="JB97" s="16"/>
      <c r="JC97" s="16"/>
      <c r="JD97" s="16"/>
      <c r="JE97" s="16"/>
      <c r="JF97" s="16"/>
      <c r="JG97" s="16"/>
      <c r="JH97" s="16"/>
      <c r="JI97" s="16"/>
      <c r="JJ97" s="16"/>
      <c r="JK97" s="16"/>
      <c r="JL97" s="16"/>
      <c r="JM97" s="16"/>
      <c r="JN97" s="16"/>
    </row>
    <row r="98" spans="2:274" ht="12.75" customHeight="1" x14ac:dyDescent="0.25">
      <c r="B98" s="3"/>
      <c r="C98" s="3"/>
      <c r="D98" s="3"/>
      <c r="E98" s="3"/>
      <c r="F98" s="3"/>
      <c r="G98" s="3"/>
      <c r="H98" s="3"/>
      <c r="I98" s="3"/>
      <c r="J98" s="3"/>
      <c r="K98" s="17"/>
      <c r="L98" s="17"/>
      <c r="M98" s="17"/>
      <c r="N98" s="17"/>
      <c r="O98" s="17"/>
      <c r="P98" s="17"/>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c r="FO98" s="16"/>
      <c r="FP98" s="16"/>
      <c r="FQ98" s="16"/>
      <c r="FR98" s="16"/>
      <c r="FS98" s="16"/>
      <c r="FT98" s="16"/>
      <c r="FU98" s="16"/>
      <c r="FV98" s="16"/>
      <c r="FW98" s="16"/>
      <c r="FX98" s="16"/>
      <c r="FY98" s="16"/>
      <c r="FZ98" s="16"/>
      <c r="GA98" s="16"/>
      <c r="GB98" s="16"/>
      <c r="GC98" s="16"/>
      <c r="GD98" s="16"/>
      <c r="GE98" s="16"/>
      <c r="GF98" s="16"/>
      <c r="GG98" s="16"/>
      <c r="GH98" s="16"/>
      <c r="GI98" s="16"/>
      <c r="GJ98" s="16"/>
      <c r="GK98" s="16"/>
      <c r="GL98" s="16"/>
      <c r="GM98" s="16"/>
      <c r="GN98" s="16"/>
      <c r="GO98" s="16"/>
      <c r="GP98" s="16"/>
      <c r="GQ98" s="16"/>
      <c r="GR98" s="16"/>
      <c r="GS98" s="16"/>
      <c r="GT98" s="16"/>
      <c r="GU98" s="16"/>
      <c r="GV98" s="16"/>
      <c r="GW98" s="16"/>
      <c r="GX98" s="16"/>
      <c r="GY98" s="16"/>
      <c r="GZ98" s="16"/>
      <c r="HA98" s="16"/>
      <c r="HB98" s="16"/>
      <c r="HC98" s="16"/>
      <c r="HD98" s="16"/>
      <c r="HE98" s="16"/>
      <c r="HF98" s="16"/>
      <c r="HG98" s="16"/>
      <c r="HH98" s="16"/>
      <c r="HI98" s="16"/>
      <c r="HJ98" s="16"/>
      <c r="HK98" s="16"/>
      <c r="HL98" s="16"/>
      <c r="HM98" s="16"/>
      <c r="HN98" s="16"/>
      <c r="HO98" s="16"/>
      <c r="HP98" s="16"/>
      <c r="HQ98" s="16"/>
      <c r="HR98" s="16"/>
      <c r="HS98" s="16"/>
      <c r="HT98" s="16"/>
      <c r="HU98" s="16"/>
      <c r="HV98" s="16"/>
      <c r="HW98" s="16"/>
      <c r="HX98" s="16"/>
      <c r="HY98" s="16"/>
      <c r="HZ98" s="16"/>
      <c r="IA98" s="16"/>
      <c r="IB98" s="16"/>
      <c r="IC98" s="16"/>
      <c r="ID98" s="16"/>
      <c r="IE98" s="16"/>
      <c r="IF98" s="16"/>
      <c r="IG98" s="16"/>
      <c r="IH98" s="16"/>
      <c r="II98" s="16"/>
      <c r="IJ98" s="16"/>
      <c r="IK98" s="16"/>
      <c r="IL98" s="16"/>
      <c r="IM98" s="16"/>
      <c r="IN98" s="16"/>
      <c r="IO98" s="16"/>
      <c r="IP98" s="16"/>
      <c r="IQ98" s="16"/>
      <c r="IR98" s="16"/>
      <c r="IS98" s="16"/>
      <c r="IT98" s="16"/>
      <c r="IU98" s="16"/>
      <c r="IV98" s="16"/>
      <c r="IW98" s="16"/>
      <c r="IX98" s="16"/>
      <c r="IY98" s="16"/>
      <c r="IZ98" s="16"/>
      <c r="JA98" s="16"/>
      <c r="JB98" s="16"/>
      <c r="JC98" s="16"/>
      <c r="JD98" s="16"/>
      <c r="JE98" s="16"/>
      <c r="JF98" s="16"/>
      <c r="JG98" s="16"/>
      <c r="JH98" s="16"/>
      <c r="JI98" s="16"/>
      <c r="JJ98" s="16"/>
      <c r="JK98" s="16"/>
      <c r="JL98" s="16"/>
      <c r="JM98" s="16"/>
      <c r="JN98" s="16"/>
    </row>
    <row r="99" spans="2:274" ht="12.75" customHeight="1" x14ac:dyDescent="0.25">
      <c r="B99" s="3"/>
      <c r="C99" s="3"/>
      <c r="D99" s="3"/>
      <c r="E99" s="3"/>
      <c r="F99" s="3"/>
      <c r="G99" s="3"/>
      <c r="H99" s="3"/>
      <c r="I99" s="3"/>
      <c r="J99" s="3"/>
      <c r="K99" s="17"/>
      <c r="L99" s="17"/>
      <c r="M99" s="17"/>
      <c r="N99" s="17"/>
      <c r="O99" s="17"/>
      <c r="P99" s="17"/>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c r="FF99" s="16"/>
      <c r="FG99" s="16"/>
      <c r="FH99" s="16"/>
      <c r="FI99" s="16"/>
      <c r="FJ99" s="16"/>
      <c r="FK99" s="16"/>
      <c r="FL99" s="16"/>
      <c r="FM99" s="16"/>
      <c r="FN99" s="16"/>
      <c r="FO99" s="16"/>
      <c r="FP99" s="16"/>
      <c r="FQ99" s="16"/>
      <c r="FR99" s="16"/>
      <c r="FS99" s="16"/>
      <c r="FT99" s="16"/>
      <c r="FU99" s="16"/>
      <c r="FV99" s="16"/>
      <c r="FW99" s="16"/>
      <c r="FX99" s="16"/>
      <c r="FY99" s="16"/>
      <c r="FZ99" s="16"/>
      <c r="GA99" s="16"/>
      <c r="GB99" s="16"/>
      <c r="GC99" s="16"/>
      <c r="GD99" s="16"/>
      <c r="GE99" s="16"/>
      <c r="GF99" s="16"/>
      <c r="GG99" s="16"/>
      <c r="GH99" s="16"/>
      <c r="GI99" s="16"/>
      <c r="GJ99" s="16"/>
      <c r="GK99" s="16"/>
      <c r="GL99" s="16"/>
      <c r="GM99" s="16"/>
      <c r="GN99" s="16"/>
      <c r="GO99" s="16"/>
      <c r="GP99" s="16"/>
      <c r="GQ99" s="16"/>
      <c r="GR99" s="16"/>
      <c r="GS99" s="16"/>
      <c r="GT99" s="16"/>
      <c r="GU99" s="16"/>
      <c r="GV99" s="16"/>
      <c r="GW99" s="16"/>
      <c r="GX99" s="16"/>
      <c r="GY99" s="16"/>
      <c r="GZ99" s="16"/>
      <c r="HA99" s="16"/>
      <c r="HB99" s="16"/>
      <c r="HC99" s="16"/>
      <c r="HD99" s="16"/>
      <c r="HE99" s="16"/>
      <c r="HF99" s="16"/>
      <c r="HG99" s="16"/>
      <c r="HH99" s="16"/>
      <c r="HI99" s="16"/>
      <c r="HJ99" s="16"/>
      <c r="HK99" s="16"/>
      <c r="HL99" s="16"/>
      <c r="HM99" s="16"/>
      <c r="HN99" s="16"/>
      <c r="HO99" s="16"/>
      <c r="HP99" s="16"/>
      <c r="HQ99" s="16"/>
      <c r="HR99" s="16"/>
      <c r="HS99" s="16"/>
      <c r="HT99" s="16"/>
      <c r="HU99" s="16"/>
      <c r="HV99" s="16"/>
      <c r="HW99" s="16"/>
      <c r="HX99" s="16"/>
      <c r="HY99" s="16"/>
      <c r="HZ99" s="16"/>
      <c r="IA99" s="16"/>
      <c r="IB99" s="16"/>
      <c r="IC99" s="16"/>
      <c r="ID99" s="16"/>
      <c r="IE99" s="16"/>
      <c r="IF99" s="16"/>
      <c r="IG99" s="16"/>
      <c r="IH99" s="16"/>
      <c r="II99" s="16"/>
      <c r="IJ99" s="16"/>
      <c r="IK99" s="16"/>
      <c r="IL99" s="16"/>
      <c r="IM99" s="16"/>
      <c r="IN99" s="16"/>
      <c r="IO99" s="16"/>
      <c r="IP99" s="16"/>
      <c r="IQ99" s="16"/>
      <c r="IR99" s="16"/>
      <c r="IS99" s="16"/>
      <c r="IT99" s="16"/>
      <c r="IU99" s="16"/>
      <c r="IV99" s="16"/>
      <c r="IW99" s="16"/>
      <c r="IX99" s="16"/>
      <c r="IY99" s="16"/>
      <c r="IZ99" s="16"/>
      <c r="JA99" s="16"/>
      <c r="JB99" s="16"/>
      <c r="JC99" s="16"/>
      <c r="JD99" s="16"/>
      <c r="JE99" s="16"/>
      <c r="JF99" s="16"/>
      <c r="JG99" s="16"/>
      <c r="JH99" s="16"/>
      <c r="JI99" s="16"/>
      <c r="JJ99" s="16"/>
      <c r="JK99" s="16"/>
      <c r="JL99" s="16"/>
      <c r="JM99" s="16"/>
      <c r="JN99" s="16"/>
    </row>
    <row r="100" spans="2:274" ht="12.75" customHeight="1" x14ac:dyDescent="0.25">
      <c r="B100" s="3"/>
      <c r="C100" s="3"/>
      <c r="D100" s="3"/>
      <c r="E100" s="3"/>
      <c r="F100" s="3"/>
      <c r="G100" s="3"/>
      <c r="H100" s="3"/>
      <c r="I100" s="3"/>
      <c r="J100" s="3"/>
      <c r="K100" s="17"/>
      <c r="L100" s="17"/>
      <c r="M100" s="17"/>
      <c r="N100" s="17"/>
      <c r="O100" s="17"/>
      <c r="P100" s="17"/>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16"/>
      <c r="FN100" s="16"/>
      <c r="FO100" s="16"/>
      <c r="FP100" s="16"/>
      <c r="FQ100" s="16"/>
      <c r="FR100" s="16"/>
      <c r="FS100" s="16"/>
      <c r="FT100" s="16"/>
      <c r="FU100" s="16"/>
      <c r="FV100" s="16"/>
      <c r="FW100" s="16"/>
      <c r="FX100" s="16"/>
      <c r="FY100" s="16"/>
      <c r="FZ100" s="16"/>
      <c r="GA100" s="16"/>
      <c r="GB100" s="16"/>
      <c r="GC100" s="16"/>
      <c r="GD100" s="16"/>
      <c r="GE100" s="16"/>
      <c r="GF100" s="16"/>
      <c r="GG100" s="16"/>
      <c r="GH100" s="16"/>
      <c r="GI100" s="16"/>
      <c r="GJ100" s="16"/>
      <c r="GK100" s="16"/>
      <c r="GL100" s="16"/>
      <c r="GM100" s="16"/>
      <c r="GN100" s="16"/>
      <c r="GO100" s="16"/>
      <c r="GP100" s="16"/>
      <c r="GQ100" s="16"/>
      <c r="GR100" s="16"/>
      <c r="GS100" s="16"/>
      <c r="GT100" s="16"/>
      <c r="GU100" s="16"/>
      <c r="GV100" s="16"/>
      <c r="GW100" s="16"/>
      <c r="GX100" s="16"/>
      <c r="GY100" s="16"/>
      <c r="GZ100" s="16"/>
      <c r="HA100" s="16"/>
      <c r="HB100" s="16"/>
      <c r="HC100" s="16"/>
      <c r="HD100" s="16"/>
      <c r="HE100" s="16"/>
      <c r="HF100" s="16"/>
      <c r="HG100" s="16"/>
      <c r="HH100" s="16"/>
      <c r="HI100" s="16"/>
      <c r="HJ100" s="16"/>
      <c r="HK100" s="16"/>
      <c r="HL100" s="16"/>
      <c r="HM100" s="16"/>
      <c r="HN100" s="16"/>
      <c r="HO100" s="16"/>
      <c r="HP100" s="16"/>
      <c r="HQ100" s="16"/>
      <c r="HR100" s="16"/>
      <c r="HS100" s="16"/>
      <c r="HT100" s="16"/>
      <c r="HU100" s="16"/>
      <c r="HV100" s="16"/>
      <c r="HW100" s="16"/>
      <c r="HX100" s="16"/>
      <c r="HY100" s="16"/>
      <c r="HZ100" s="16"/>
      <c r="IA100" s="16"/>
      <c r="IB100" s="16"/>
      <c r="IC100" s="16"/>
      <c r="ID100" s="16"/>
      <c r="IE100" s="16"/>
      <c r="IF100" s="16"/>
      <c r="IG100" s="16"/>
      <c r="IH100" s="16"/>
      <c r="II100" s="16"/>
      <c r="IJ100" s="16"/>
      <c r="IK100" s="16"/>
      <c r="IL100" s="16"/>
      <c r="IM100" s="16"/>
      <c r="IN100" s="16"/>
      <c r="IO100" s="16"/>
      <c r="IP100" s="16"/>
      <c r="IQ100" s="16"/>
      <c r="IR100" s="16"/>
      <c r="IS100" s="16"/>
      <c r="IT100" s="16"/>
      <c r="IU100" s="16"/>
      <c r="IV100" s="16"/>
      <c r="IW100" s="16"/>
      <c r="IX100" s="16"/>
      <c r="IY100" s="16"/>
      <c r="IZ100" s="16"/>
      <c r="JA100" s="16"/>
      <c r="JB100" s="16"/>
      <c r="JC100" s="16"/>
      <c r="JD100" s="16"/>
      <c r="JE100" s="16"/>
      <c r="JF100" s="16"/>
      <c r="JG100" s="16"/>
      <c r="JH100" s="16"/>
      <c r="JI100" s="16"/>
      <c r="JJ100" s="16"/>
      <c r="JK100" s="16"/>
      <c r="JL100" s="16"/>
      <c r="JM100" s="16"/>
      <c r="JN100" s="16"/>
    </row>
    <row r="101" spans="2:274" ht="12.75" customHeight="1" x14ac:dyDescent="0.25">
      <c r="B101" s="3"/>
      <c r="C101" s="3"/>
      <c r="D101" s="3"/>
      <c r="E101" s="3"/>
      <c r="F101" s="3"/>
      <c r="G101" s="3"/>
      <c r="H101" s="3"/>
      <c r="I101" s="3"/>
      <c r="J101" s="3"/>
      <c r="K101" s="17"/>
      <c r="L101" s="17"/>
      <c r="M101" s="17"/>
      <c r="N101" s="17"/>
      <c r="O101" s="17"/>
      <c r="P101" s="17"/>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c r="FD101" s="16"/>
      <c r="FE101" s="16"/>
      <c r="FF101" s="16"/>
      <c r="FG101" s="16"/>
      <c r="FH101" s="16"/>
      <c r="FI101" s="16"/>
      <c r="FJ101" s="16"/>
      <c r="FK101" s="16"/>
      <c r="FL101" s="16"/>
      <c r="FM101" s="16"/>
      <c r="FN101" s="16"/>
      <c r="FO101" s="16"/>
      <c r="FP101" s="16"/>
      <c r="FQ101" s="16"/>
      <c r="FR101" s="16"/>
      <c r="FS101" s="16"/>
      <c r="FT101" s="16"/>
      <c r="FU101" s="16"/>
      <c r="FV101" s="16"/>
      <c r="FW101" s="16"/>
      <c r="FX101" s="16"/>
      <c r="FY101" s="16"/>
      <c r="FZ101" s="16"/>
      <c r="GA101" s="16"/>
      <c r="GB101" s="16"/>
      <c r="GC101" s="16"/>
      <c r="GD101" s="16"/>
      <c r="GE101" s="16"/>
      <c r="GF101" s="16"/>
      <c r="GG101" s="16"/>
      <c r="GH101" s="16"/>
      <c r="GI101" s="16"/>
      <c r="GJ101" s="16"/>
      <c r="GK101" s="16"/>
      <c r="GL101" s="16"/>
      <c r="GM101" s="16"/>
      <c r="GN101" s="16"/>
      <c r="GO101" s="16"/>
      <c r="GP101" s="16"/>
      <c r="GQ101" s="16"/>
      <c r="GR101" s="16"/>
      <c r="GS101" s="16"/>
      <c r="GT101" s="16"/>
      <c r="GU101" s="16"/>
      <c r="GV101" s="16"/>
      <c r="GW101" s="16"/>
      <c r="GX101" s="16"/>
      <c r="GY101" s="16"/>
      <c r="GZ101" s="16"/>
      <c r="HA101" s="16"/>
      <c r="HB101" s="16"/>
      <c r="HC101" s="16"/>
      <c r="HD101" s="16"/>
      <c r="HE101" s="16"/>
      <c r="HF101" s="16"/>
      <c r="HG101" s="16"/>
      <c r="HH101" s="16"/>
      <c r="HI101" s="16"/>
      <c r="HJ101" s="16"/>
      <c r="HK101" s="16"/>
      <c r="HL101" s="16"/>
      <c r="HM101" s="16"/>
      <c r="HN101" s="16"/>
      <c r="HO101" s="16"/>
      <c r="HP101" s="16"/>
      <c r="HQ101" s="16"/>
      <c r="HR101" s="16"/>
      <c r="HS101" s="16"/>
      <c r="HT101" s="16"/>
      <c r="HU101" s="16"/>
      <c r="HV101" s="16"/>
      <c r="HW101" s="16"/>
      <c r="HX101" s="16"/>
      <c r="HY101" s="16"/>
      <c r="HZ101" s="16"/>
      <c r="IA101" s="16"/>
      <c r="IB101" s="16"/>
      <c r="IC101" s="16"/>
      <c r="ID101" s="16"/>
      <c r="IE101" s="16"/>
      <c r="IF101" s="16"/>
      <c r="IG101" s="16"/>
      <c r="IH101" s="16"/>
      <c r="II101" s="16"/>
      <c r="IJ101" s="16"/>
      <c r="IK101" s="16"/>
      <c r="IL101" s="16"/>
      <c r="IM101" s="16"/>
      <c r="IN101" s="16"/>
      <c r="IO101" s="16"/>
      <c r="IP101" s="16"/>
      <c r="IQ101" s="16"/>
      <c r="IR101" s="16"/>
      <c r="IS101" s="16"/>
      <c r="IT101" s="16"/>
      <c r="IU101" s="16"/>
      <c r="IV101" s="16"/>
      <c r="IW101" s="16"/>
      <c r="IX101" s="16"/>
      <c r="IY101" s="16"/>
      <c r="IZ101" s="16"/>
      <c r="JA101" s="16"/>
      <c r="JB101" s="16"/>
      <c r="JC101" s="16"/>
      <c r="JD101" s="16"/>
      <c r="JE101" s="16"/>
      <c r="JF101" s="16"/>
      <c r="JG101" s="16"/>
      <c r="JH101" s="16"/>
      <c r="JI101" s="16"/>
      <c r="JJ101" s="16"/>
      <c r="JK101" s="16"/>
      <c r="JL101" s="16"/>
      <c r="JM101" s="16"/>
      <c r="JN101" s="16"/>
    </row>
    <row r="102" spans="2:274" ht="12.75" customHeight="1" x14ac:dyDescent="0.25">
      <c r="B102" s="3"/>
      <c r="C102" s="3"/>
      <c r="D102" s="3"/>
      <c r="E102" s="3"/>
      <c r="F102" s="3"/>
      <c r="G102" s="3"/>
      <c r="H102" s="3"/>
      <c r="I102" s="3"/>
      <c r="J102" s="3"/>
      <c r="K102" s="17"/>
      <c r="L102" s="17"/>
      <c r="M102" s="17"/>
      <c r="N102" s="17"/>
      <c r="O102" s="17"/>
      <c r="P102" s="17"/>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c r="FD102" s="16"/>
      <c r="FE102" s="16"/>
      <c r="FF102" s="16"/>
      <c r="FG102" s="16"/>
      <c r="FH102" s="16"/>
      <c r="FI102" s="16"/>
      <c r="FJ102" s="16"/>
      <c r="FK102" s="16"/>
      <c r="FL102" s="16"/>
      <c r="FM102" s="16"/>
      <c r="FN102" s="16"/>
      <c r="FO102" s="16"/>
      <c r="FP102" s="16"/>
      <c r="FQ102" s="16"/>
      <c r="FR102" s="16"/>
      <c r="FS102" s="16"/>
      <c r="FT102" s="16"/>
      <c r="FU102" s="16"/>
      <c r="FV102" s="16"/>
      <c r="FW102" s="16"/>
      <c r="FX102" s="16"/>
      <c r="FY102" s="16"/>
      <c r="FZ102" s="16"/>
      <c r="GA102" s="16"/>
      <c r="GB102" s="16"/>
      <c r="GC102" s="16"/>
      <c r="GD102" s="16"/>
      <c r="GE102" s="16"/>
      <c r="GF102" s="16"/>
      <c r="GG102" s="16"/>
      <c r="GH102" s="16"/>
      <c r="GI102" s="16"/>
      <c r="GJ102" s="16"/>
      <c r="GK102" s="16"/>
      <c r="GL102" s="16"/>
      <c r="GM102" s="16"/>
      <c r="GN102" s="16"/>
      <c r="GO102" s="16"/>
      <c r="GP102" s="16"/>
      <c r="GQ102" s="16"/>
      <c r="GR102" s="16"/>
      <c r="GS102" s="16"/>
      <c r="GT102" s="16"/>
      <c r="GU102" s="16"/>
      <c r="GV102" s="16"/>
      <c r="GW102" s="16"/>
      <c r="GX102" s="16"/>
      <c r="GY102" s="16"/>
      <c r="GZ102" s="16"/>
      <c r="HA102" s="16"/>
      <c r="HB102" s="16"/>
      <c r="HC102" s="16"/>
      <c r="HD102" s="16"/>
      <c r="HE102" s="16"/>
      <c r="HF102" s="16"/>
      <c r="HG102" s="16"/>
      <c r="HH102" s="16"/>
      <c r="HI102" s="16"/>
      <c r="HJ102" s="16"/>
      <c r="HK102" s="16"/>
      <c r="HL102" s="16"/>
      <c r="HM102" s="16"/>
      <c r="HN102" s="16"/>
      <c r="HO102" s="16"/>
      <c r="HP102" s="16"/>
      <c r="HQ102" s="16"/>
      <c r="HR102" s="16"/>
      <c r="HS102" s="16"/>
      <c r="HT102" s="16"/>
      <c r="HU102" s="16"/>
      <c r="HV102" s="16"/>
      <c r="HW102" s="16"/>
      <c r="HX102" s="16"/>
      <c r="HY102" s="16"/>
      <c r="HZ102" s="16"/>
      <c r="IA102" s="16"/>
      <c r="IB102" s="16"/>
      <c r="IC102" s="16"/>
      <c r="ID102" s="16"/>
      <c r="IE102" s="16"/>
      <c r="IF102" s="16"/>
      <c r="IG102" s="16"/>
      <c r="IH102" s="16"/>
      <c r="II102" s="16"/>
      <c r="IJ102" s="16"/>
      <c r="IK102" s="16"/>
      <c r="IL102" s="16"/>
      <c r="IM102" s="16"/>
      <c r="IN102" s="16"/>
      <c r="IO102" s="16"/>
      <c r="IP102" s="16"/>
      <c r="IQ102" s="16"/>
      <c r="IR102" s="16"/>
      <c r="IS102" s="16"/>
      <c r="IT102" s="16"/>
      <c r="IU102" s="16"/>
      <c r="IV102" s="16"/>
      <c r="IW102" s="16"/>
      <c r="IX102" s="16"/>
      <c r="IY102" s="16"/>
      <c r="IZ102" s="16"/>
      <c r="JA102" s="16"/>
      <c r="JB102" s="16"/>
      <c r="JC102" s="16"/>
      <c r="JD102" s="16"/>
      <c r="JE102" s="16"/>
      <c r="JF102" s="16"/>
      <c r="JG102" s="16"/>
      <c r="JH102" s="16"/>
      <c r="JI102" s="16"/>
      <c r="JJ102" s="16"/>
      <c r="JK102" s="16"/>
      <c r="JL102" s="16"/>
      <c r="JM102" s="16"/>
      <c r="JN102" s="16"/>
    </row>
    <row r="103" spans="2:274" ht="12.75" customHeight="1" x14ac:dyDescent="0.25">
      <c r="B103" s="3"/>
      <c r="C103" s="3"/>
      <c r="D103" s="3"/>
      <c r="E103" s="3"/>
      <c r="F103" s="3"/>
      <c r="G103" s="3"/>
      <c r="H103" s="3"/>
      <c r="I103" s="3"/>
      <c r="J103" s="3"/>
      <c r="K103" s="17"/>
      <c r="L103" s="17"/>
      <c r="M103" s="17"/>
      <c r="N103" s="17"/>
      <c r="O103" s="17"/>
      <c r="P103" s="17"/>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c r="FD103" s="16"/>
      <c r="FE103" s="16"/>
      <c r="FF103" s="16"/>
      <c r="FG103" s="16"/>
      <c r="FH103" s="16"/>
      <c r="FI103" s="16"/>
      <c r="FJ103" s="16"/>
      <c r="FK103" s="16"/>
      <c r="FL103" s="16"/>
      <c r="FM103" s="16"/>
      <c r="FN103" s="16"/>
      <c r="FO103" s="16"/>
      <c r="FP103" s="16"/>
      <c r="FQ103" s="16"/>
      <c r="FR103" s="16"/>
      <c r="FS103" s="16"/>
      <c r="FT103" s="16"/>
      <c r="FU103" s="16"/>
      <c r="FV103" s="16"/>
      <c r="FW103" s="16"/>
      <c r="FX103" s="16"/>
      <c r="FY103" s="16"/>
      <c r="FZ103" s="16"/>
      <c r="GA103" s="16"/>
      <c r="GB103" s="16"/>
      <c r="GC103" s="16"/>
      <c r="GD103" s="16"/>
      <c r="GE103" s="16"/>
      <c r="GF103" s="16"/>
      <c r="GG103" s="16"/>
      <c r="GH103" s="16"/>
      <c r="GI103" s="16"/>
      <c r="GJ103" s="16"/>
      <c r="GK103" s="16"/>
      <c r="GL103" s="16"/>
      <c r="GM103" s="16"/>
      <c r="GN103" s="16"/>
      <c r="GO103" s="16"/>
      <c r="GP103" s="16"/>
      <c r="GQ103" s="16"/>
      <c r="GR103" s="16"/>
      <c r="GS103" s="16"/>
      <c r="GT103" s="16"/>
      <c r="GU103" s="16"/>
      <c r="GV103" s="16"/>
      <c r="GW103" s="16"/>
      <c r="GX103" s="16"/>
      <c r="GY103" s="16"/>
      <c r="GZ103" s="16"/>
      <c r="HA103" s="16"/>
      <c r="HB103" s="16"/>
      <c r="HC103" s="16"/>
      <c r="HD103" s="16"/>
      <c r="HE103" s="16"/>
      <c r="HF103" s="16"/>
      <c r="HG103" s="16"/>
      <c r="HH103" s="16"/>
      <c r="HI103" s="16"/>
      <c r="HJ103" s="16"/>
      <c r="HK103" s="16"/>
      <c r="HL103" s="16"/>
      <c r="HM103" s="16"/>
      <c r="HN103" s="16"/>
      <c r="HO103" s="16"/>
      <c r="HP103" s="16"/>
      <c r="HQ103" s="16"/>
      <c r="HR103" s="16"/>
      <c r="HS103" s="16"/>
      <c r="HT103" s="16"/>
      <c r="HU103" s="16"/>
      <c r="HV103" s="16"/>
      <c r="HW103" s="16"/>
      <c r="HX103" s="16"/>
      <c r="HY103" s="16"/>
      <c r="HZ103" s="16"/>
      <c r="IA103" s="16"/>
      <c r="IB103" s="16"/>
      <c r="IC103" s="16"/>
      <c r="ID103" s="16"/>
      <c r="IE103" s="16"/>
      <c r="IF103" s="16"/>
      <c r="IG103" s="16"/>
      <c r="IH103" s="16"/>
      <c r="II103" s="16"/>
      <c r="IJ103" s="16"/>
      <c r="IK103" s="16"/>
      <c r="IL103" s="16"/>
      <c r="IM103" s="16"/>
      <c r="IN103" s="16"/>
      <c r="IO103" s="16"/>
      <c r="IP103" s="16"/>
      <c r="IQ103" s="16"/>
      <c r="IR103" s="16"/>
      <c r="IS103" s="16"/>
      <c r="IT103" s="16"/>
      <c r="IU103" s="16"/>
      <c r="IV103" s="16"/>
      <c r="IW103" s="16"/>
      <c r="IX103" s="16"/>
      <c r="IY103" s="16"/>
      <c r="IZ103" s="16"/>
      <c r="JA103" s="16"/>
      <c r="JB103" s="16"/>
      <c r="JC103" s="16"/>
      <c r="JD103" s="16"/>
      <c r="JE103" s="16"/>
      <c r="JF103" s="16"/>
      <c r="JG103" s="16"/>
      <c r="JH103" s="16"/>
      <c r="JI103" s="16"/>
      <c r="JJ103" s="16"/>
      <c r="JK103" s="16"/>
      <c r="JL103" s="16"/>
      <c r="JM103" s="16"/>
      <c r="JN103" s="16"/>
    </row>
    <row r="104" spans="2:274" ht="12.75" customHeight="1" x14ac:dyDescent="0.25">
      <c r="B104" s="3"/>
      <c r="C104" s="3"/>
      <c r="D104" s="3"/>
      <c r="E104" s="3"/>
      <c r="F104" s="3"/>
      <c r="G104" s="3"/>
      <c r="H104" s="3"/>
      <c r="I104" s="3"/>
      <c r="J104" s="3"/>
      <c r="K104" s="17"/>
      <c r="L104" s="17"/>
      <c r="M104" s="17"/>
      <c r="N104" s="17"/>
      <c r="O104" s="17"/>
      <c r="P104" s="17"/>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16"/>
      <c r="FE104" s="16"/>
      <c r="FF104" s="16"/>
      <c r="FG104" s="16"/>
      <c r="FH104" s="16"/>
      <c r="FI104" s="16"/>
      <c r="FJ104" s="16"/>
      <c r="FK104" s="16"/>
      <c r="FL104" s="16"/>
      <c r="FM104" s="16"/>
      <c r="FN104" s="16"/>
      <c r="FO104" s="16"/>
      <c r="FP104" s="16"/>
      <c r="FQ104" s="16"/>
      <c r="FR104" s="16"/>
      <c r="FS104" s="16"/>
      <c r="FT104" s="16"/>
      <c r="FU104" s="16"/>
      <c r="FV104" s="16"/>
      <c r="FW104" s="16"/>
      <c r="FX104" s="16"/>
      <c r="FY104" s="16"/>
      <c r="FZ104" s="16"/>
      <c r="GA104" s="16"/>
      <c r="GB104" s="16"/>
      <c r="GC104" s="16"/>
      <c r="GD104" s="16"/>
      <c r="GE104" s="16"/>
      <c r="GF104" s="16"/>
      <c r="GG104" s="16"/>
      <c r="GH104" s="16"/>
      <c r="GI104" s="16"/>
      <c r="GJ104" s="16"/>
      <c r="GK104" s="16"/>
      <c r="GL104" s="16"/>
      <c r="GM104" s="16"/>
      <c r="GN104" s="16"/>
      <c r="GO104" s="16"/>
      <c r="GP104" s="16"/>
      <c r="GQ104" s="16"/>
      <c r="GR104" s="16"/>
      <c r="GS104" s="16"/>
      <c r="GT104" s="16"/>
      <c r="GU104" s="16"/>
      <c r="GV104" s="16"/>
      <c r="GW104" s="16"/>
      <c r="GX104" s="16"/>
      <c r="GY104" s="16"/>
      <c r="GZ104" s="16"/>
      <c r="HA104" s="16"/>
      <c r="HB104" s="16"/>
      <c r="HC104" s="16"/>
      <c r="HD104" s="16"/>
      <c r="HE104" s="16"/>
      <c r="HF104" s="16"/>
      <c r="HG104" s="16"/>
      <c r="HH104" s="16"/>
      <c r="HI104" s="16"/>
      <c r="HJ104" s="16"/>
      <c r="HK104" s="16"/>
      <c r="HL104" s="16"/>
      <c r="HM104" s="16"/>
      <c r="HN104" s="16"/>
      <c r="HO104" s="16"/>
      <c r="HP104" s="16"/>
      <c r="HQ104" s="16"/>
      <c r="HR104" s="16"/>
      <c r="HS104" s="16"/>
      <c r="HT104" s="16"/>
      <c r="HU104" s="16"/>
      <c r="HV104" s="16"/>
      <c r="HW104" s="16"/>
      <c r="HX104" s="16"/>
      <c r="HY104" s="16"/>
      <c r="HZ104" s="16"/>
      <c r="IA104" s="16"/>
      <c r="IB104" s="16"/>
      <c r="IC104" s="16"/>
      <c r="ID104" s="16"/>
      <c r="IE104" s="16"/>
      <c r="IF104" s="16"/>
      <c r="IG104" s="16"/>
      <c r="IH104" s="16"/>
      <c r="II104" s="16"/>
      <c r="IJ104" s="16"/>
      <c r="IK104" s="16"/>
      <c r="IL104" s="16"/>
      <c r="IM104" s="16"/>
      <c r="IN104" s="16"/>
      <c r="IO104" s="16"/>
      <c r="IP104" s="16"/>
      <c r="IQ104" s="16"/>
      <c r="IR104" s="16"/>
      <c r="IS104" s="16"/>
      <c r="IT104" s="16"/>
      <c r="IU104" s="16"/>
      <c r="IV104" s="16"/>
      <c r="IW104" s="16"/>
      <c r="IX104" s="16"/>
      <c r="IY104" s="16"/>
      <c r="IZ104" s="16"/>
      <c r="JA104" s="16"/>
      <c r="JB104" s="16"/>
      <c r="JC104" s="16"/>
      <c r="JD104" s="16"/>
      <c r="JE104" s="16"/>
      <c r="JF104" s="16"/>
      <c r="JG104" s="16"/>
      <c r="JH104" s="16"/>
      <c r="JI104" s="16"/>
      <c r="JJ104" s="16"/>
      <c r="JK104" s="16"/>
      <c r="JL104" s="16"/>
      <c r="JM104" s="16"/>
      <c r="JN104" s="16"/>
    </row>
    <row r="105" spans="2:274" ht="12.75" customHeight="1" x14ac:dyDescent="0.25">
      <c r="B105" s="3"/>
      <c r="C105" s="3"/>
      <c r="D105" s="3"/>
      <c r="E105" s="3"/>
      <c r="F105" s="3"/>
      <c r="G105" s="3"/>
      <c r="H105" s="3"/>
      <c r="I105" s="3"/>
      <c r="J105" s="3"/>
      <c r="K105" s="17"/>
      <c r="L105" s="17"/>
      <c r="M105" s="17"/>
      <c r="N105" s="17"/>
      <c r="O105" s="17"/>
      <c r="P105" s="17"/>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c r="FD105" s="16"/>
      <c r="FE105" s="16"/>
      <c r="FF105" s="16"/>
      <c r="FG105" s="16"/>
      <c r="FH105" s="16"/>
      <c r="FI105" s="16"/>
      <c r="FJ105" s="16"/>
      <c r="FK105" s="16"/>
      <c r="FL105" s="16"/>
      <c r="FM105" s="16"/>
      <c r="FN105" s="16"/>
      <c r="FO105" s="16"/>
      <c r="FP105" s="16"/>
      <c r="FQ105" s="16"/>
      <c r="FR105" s="16"/>
      <c r="FS105" s="16"/>
      <c r="FT105" s="16"/>
      <c r="FU105" s="16"/>
      <c r="FV105" s="16"/>
      <c r="FW105" s="16"/>
      <c r="FX105" s="16"/>
      <c r="FY105" s="16"/>
      <c r="FZ105" s="16"/>
      <c r="GA105" s="16"/>
      <c r="GB105" s="16"/>
      <c r="GC105" s="16"/>
      <c r="GD105" s="16"/>
      <c r="GE105" s="16"/>
      <c r="GF105" s="16"/>
      <c r="GG105" s="16"/>
      <c r="GH105" s="16"/>
      <c r="GI105" s="16"/>
      <c r="GJ105" s="16"/>
      <c r="GK105" s="16"/>
      <c r="GL105" s="16"/>
      <c r="GM105" s="16"/>
      <c r="GN105" s="16"/>
      <c r="GO105" s="16"/>
      <c r="GP105" s="16"/>
      <c r="GQ105" s="16"/>
      <c r="GR105" s="16"/>
      <c r="GS105" s="16"/>
      <c r="GT105" s="16"/>
      <c r="GU105" s="16"/>
      <c r="GV105" s="16"/>
      <c r="GW105" s="16"/>
      <c r="GX105" s="16"/>
      <c r="GY105" s="16"/>
      <c r="GZ105" s="16"/>
      <c r="HA105" s="16"/>
      <c r="HB105" s="16"/>
      <c r="HC105" s="16"/>
      <c r="HD105" s="16"/>
      <c r="HE105" s="16"/>
      <c r="HF105" s="16"/>
      <c r="HG105" s="16"/>
      <c r="HH105" s="16"/>
      <c r="HI105" s="16"/>
      <c r="HJ105" s="16"/>
      <c r="HK105" s="16"/>
      <c r="HL105" s="16"/>
      <c r="HM105" s="16"/>
      <c r="HN105" s="16"/>
      <c r="HO105" s="16"/>
      <c r="HP105" s="16"/>
      <c r="HQ105" s="16"/>
      <c r="HR105" s="16"/>
      <c r="HS105" s="16"/>
      <c r="HT105" s="16"/>
      <c r="HU105" s="16"/>
      <c r="HV105" s="16"/>
      <c r="HW105" s="16"/>
      <c r="HX105" s="16"/>
      <c r="HY105" s="16"/>
      <c r="HZ105" s="16"/>
      <c r="IA105" s="16"/>
      <c r="IB105" s="16"/>
      <c r="IC105" s="16"/>
      <c r="ID105" s="16"/>
      <c r="IE105" s="16"/>
      <c r="IF105" s="16"/>
      <c r="IG105" s="16"/>
      <c r="IH105" s="16"/>
      <c r="II105" s="16"/>
      <c r="IJ105" s="16"/>
      <c r="IK105" s="16"/>
      <c r="IL105" s="16"/>
      <c r="IM105" s="16"/>
      <c r="IN105" s="16"/>
      <c r="IO105" s="16"/>
      <c r="IP105" s="16"/>
      <c r="IQ105" s="16"/>
      <c r="IR105" s="16"/>
      <c r="IS105" s="16"/>
      <c r="IT105" s="16"/>
      <c r="IU105" s="16"/>
      <c r="IV105" s="16"/>
      <c r="IW105" s="16"/>
      <c r="IX105" s="16"/>
      <c r="IY105" s="16"/>
      <c r="IZ105" s="16"/>
      <c r="JA105" s="16"/>
      <c r="JB105" s="16"/>
      <c r="JC105" s="16"/>
      <c r="JD105" s="16"/>
      <c r="JE105" s="16"/>
      <c r="JF105" s="16"/>
      <c r="JG105" s="16"/>
      <c r="JH105" s="16"/>
      <c r="JI105" s="16"/>
      <c r="JJ105" s="16"/>
      <c r="JK105" s="16"/>
      <c r="JL105" s="16"/>
      <c r="JM105" s="16"/>
      <c r="JN105" s="16"/>
    </row>
    <row r="106" spans="2:274" ht="12.75" customHeight="1" x14ac:dyDescent="0.25">
      <c r="B106" s="3"/>
      <c r="C106" s="3"/>
      <c r="D106" s="3"/>
      <c r="E106" s="3"/>
      <c r="F106" s="3"/>
      <c r="G106" s="3"/>
      <c r="H106" s="3"/>
      <c r="I106" s="3"/>
      <c r="J106" s="3"/>
      <c r="K106" s="17"/>
      <c r="L106" s="17"/>
      <c r="M106" s="17"/>
      <c r="N106" s="17"/>
      <c r="O106" s="17"/>
      <c r="P106" s="17"/>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c r="FC106" s="16"/>
      <c r="FD106" s="16"/>
      <c r="FE106" s="16"/>
      <c r="FF106" s="16"/>
      <c r="FG106" s="16"/>
      <c r="FH106" s="16"/>
      <c r="FI106" s="16"/>
      <c r="FJ106" s="16"/>
      <c r="FK106" s="16"/>
      <c r="FL106" s="16"/>
      <c r="FM106" s="16"/>
      <c r="FN106" s="16"/>
      <c r="FO106" s="16"/>
      <c r="FP106" s="16"/>
      <c r="FQ106" s="16"/>
      <c r="FR106" s="16"/>
      <c r="FS106" s="16"/>
      <c r="FT106" s="16"/>
      <c r="FU106" s="16"/>
      <c r="FV106" s="16"/>
      <c r="FW106" s="16"/>
      <c r="FX106" s="16"/>
      <c r="FY106" s="16"/>
      <c r="FZ106" s="16"/>
      <c r="GA106" s="16"/>
      <c r="GB106" s="16"/>
      <c r="GC106" s="16"/>
      <c r="GD106" s="16"/>
      <c r="GE106" s="16"/>
      <c r="GF106" s="16"/>
      <c r="GG106" s="16"/>
      <c r="GH106" s="16"/>
      <c r="GI106" s="16"/>
      <c r="GJ106" s="16"/>
      <c r="GK106" s="16"/>
      <c r="GL106" s="16"/>
      <c r="GM106" s="16"/>
      <c r="GN106" s="16"/>
      <c r="GO106" s="16"/>
      <c r="GP106" s="16"/>
      <c r="GQ106" s="16"/>
      <c r="GR106" s="16"/>
      <c r="GS106" s="16"/>
      <c r="GT106" s="16"/>
      <c r="GU106" s="16"/>
      <c r="GV106" s="16"/>
      <c r="GW106" s="16"/>
      <c r="GX106" s="16"/>
      <c r="GY106" s="16"/>
      <c r="GZ106" s="16"/>
      <c r="HA106" s="16"/>
      <c r="HB106" s="16"/>
      <c r="HC106" s="16"/>
      <c r="HD106" s="16"/>
      <c r="HE106" s="16"/>
      <c r="HF106" s="16"/>
      <c r="HG106" s="16"/>
      <c r="HH106" s="16"/>
      <c r="HI106" s="16"/>
      <c r="HJ106" s="16"/>
      <c r="HK106" s="16"/>
      <c r="HL106" s="16"/>
      <c r="HM106" s="16"/>
      <c r="HN106" s="16"/>
      <c r="HO106" s="16"/>
      <c r="HP106" s="16"/>
      <c r="HQ106" s="16"/>
      <c r="HR106" s="16"/>
      <c r="HS106" s="16"/>
      <c r="HT106" s="16"/>
      <c r="HU106" s="16"/>
      <c r="HV106" s="16"/>
      <c r="HW106" s="16"/>
      <c r="HX106" s="16"/>
      <c r="HY106" s="16"/>
      <c r="HZ106" s="16"/>
      <c r="IA106" s="16"/>
      <c r="IB106" s="16"/>
      <c r="IC106" s="16"/>
      <c r="ID106" s="16"/>
      <c r="IE106" s="16"/>
      <c r="IF106" s="16"/>
      <c r="IG106" s="16"/>
      <c r="IH106" s="16"/>
      <c r="II106" s="16"/>
      <c r="IJ106" s="16"/>
      <c r="IK106" s="16"/>
      <c r="IL106" s="16"/>
      <c r="IM106" s="16"/>
      <c r="IN106" s="16"/>
      <c r="IO106" s="16"/>
      <c r="IP106" s="16"/>
      <c r="IQ106" s="16"/>
      <c r="IR106" s="16"/>
      <c r="IS106" s="16"/>
      <c r="IT106" s="16"/>
      <c r="IU106" s="16"/>
      <c r="IV106" s="16"/>
      <c r="IW106" s="16"/>
      <c r="IX106" s="16"/>
      <c r="IY106" s="16"/>
      <c r="IZ106" s="16"/>
      <c r="JA106" s="16"/>
      <c r="JB106" s="16"/>
      <c r="JC106" s="16"/>
      <c r="JD106" s="16"/>
      <c r="JE106" s="16"/>
      <c r="JF106" s="16"/>
      <c r="JG106" s="16"/>
      <c r="JH106" s="16"/>
      <c r="JI106" s="16"/>
      <c r="JJ106" s="16"/>
      <c r="JK106" s="16"/>
      <c r="JL106" s="16"/>
      <c r="JM106" s="16"/>
      <c r="JN106" s="16"/>
    </row>
    <row r="107" spans="2:274" ht="12.75" customHeight="1" x14ac:dyDescent="0.25">
      <c r="B107" s="3"/>
      <c r="C107" s="3"/>
      <c r="D107" s="3"/>
      <c r="E107" s="3"/>
      <c r="F107" s="3"/>
      <c r="G107" s="3"/>
      <c r="H107" s="3"/>
      <c r="I107" s="3"/>
      <c r="J107" s="3"/>
      <c r="K107" s="17"/>
      <c r="L107" s="17"/>
      <c r="M107" s="17"/>
      <c r="N107" s="17"/>
      <c r="O107" s="17"/>
      <c r="P107" s="17"/>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c r="EV107" s="16"/>
      <c r="EW107" s="16"/>
      <c r="EX107" s="16"/>
      <c r="EY107" s="16"/>
      <c r="EZ107" s="16"/>
      <c r="FA107" s="16"/>
      <c r="FB107" s="16"/>
      <c r="FC107" s="16"/>
      <c r="FD107" s="16"/>
      <c r="FE107" s="16"/>
      <c r="FF107" s="16"/>
      <c r="FG107" s="16"/>
      <c r="FH107" s="16"/>
      <c r="FI107" s="16"/>
      <c r="FJ107" s="16"/>
      <c r="FK107" s="16"/>
      <c r="FL107" s="16"/>
      <c r="FM107" s="16"/>
      <c r="FN107" s="16"/>
      <c r="FO107" s="16"/>
      <c r="FP107" s="16"/>
      <c r="FQ107" s="16"/>
      <c r="FR107" s="16"/>
      <c r="FS107" s="16"/>
      <c r="FT107" s="16"/>
      <c r="FU107" s="16"/>
      <c r="FV107" s="16"/>
      <c r="FW107" s="16"/>
      <c r="FX107" s="16"/>
      <c r="FY107" s="16"/>
      <c r="FZ107" s="16"/>
      <c r="GA107" s="16"/>
      <c r="GB107" s="16"/>
      <c r="GC107" s="16"/>
      <c r="GD107" s="16"/>
      <c r="GE107" s="16"/>
      <c r="GF107" s="16"/>
      <c r="GG107" s="16"/>
      <c r="GH107" s="16"/>
      <c r="GI107" s="16"/>
      <c r="GJ107" s="16"/>
      <c r="GK107" s="16"/>
      <c r="GL107" s="16"/>
      <c r="GM107" s="16"/>
      <c r="GN107" s="16"/>
      <c r="GO107" s="16"/>
      <c r="GP107" s="16"/>
      <c r="GQ107" s="16"/>
      <c r="GR107" s="16"/>
      <c r="GS107" s="16"/>
      <c r="GT107" s="16"/>
      <c r="GU107" s="16"/>
      <c r="GV107" s="16"/>
      <c r="GW107" s="16"/>
      <c r="GX107" s="16"/>
      <c r="GY107" s="16"/>
      <c r="GZ107" s="16"/>
      <c r="HA107" s="16"/>
      <c r="HB107" s="16"/>
      <c r="HC107" s="16"/>
      <c r="HD107" s="16"/>
      <c r="HE107" s="16"/>
      <c r="HF107" s="16"/>
      <c r="HG107" s="16"/>
      <c r="HH107" s="16"/>
      <c r="HI107" s="16"/>
      <c r="HJ107" s="16"/>
      <c r="HK107" s="16"/>
      <c r="HL107" s="16"/>
      <c r="HM107" s="16"/>
      <c r="HN107" s="16"/>
      <c r="HO107" s="16"/>
      <c r="HP107" s="16"/>
      <c r="HQ107" s="16"/>
      <c r="HR107" s="16"/>
      <c r="HS107" s="16"/>
      <c r="HT107" s="16"/>
      <c r="HU107" s="16"/>
      <c r="HV107" s="16"/>
      <c r="HW107" s="16"/>
      <c r="HX107" s="16"/>
      <c r="HY107" s="16"/>
      <c r="HZ107" s="16"/>
      <c r="IA107" s="16"/>
      <c r="IB107" s="16"/>
      <c r="IC107" s="16"/>
      <c r="ID107" s="16"/>
      <c r="IE107" s="16"/>
      <c r="IF107" s="16"/>
      <c r="IG107" s="16"/>
      <c r="IH107" s="16"/>
      <c r="II107" s="16"/>
      <c r="IJ107" s="16"/>
      <c r="IK107" s="16"/>
      <c r="IL107" s="16"/>
      <c r="IM107" s="16"/>
      <c r="IN107" s="16"/>
      <c r="IO107" s="16"/>
      <c r="IP107" s="16"/>
      <c r="IQ107" s="16"/>
      <c r="IR107" s="16"/>
      <c r="IS107" s="16"/>
      <c r="IT107" s="16"/>
      <c r="IU107" s="16"/>
      <c r="IV107" s="16"/>
      <c r="IW107" s="16"/>
      <c r="IX107" s="16"/>
      <c r="IY107" s="16"/>
      <c r="IZ107" s="16"/>
      <c r="JA107" s="16"/>
      <c r="JB107" s="16"/>
      <c r="JC107" s="16"/>
      <c r="JD107" s="16"/>
      <c r="JE107" s="16"/>
      <c r="JF107" s="16"/>
      <c r="JG107" s="16"/>
      <c r="JH107" s="16"/>
      <c r="JI107" s="16"/>
      <c r="JJ107" s="16"/>
      <c r="JK107" s="16"/>
      <c r="JL107" s="16"/>
      <c r="JM107" s="16"/>
      <c r="JN107" s="16"/>
    </row>
    <row r="108" spans="2:274" ht="12.75" customHeight="1" x14ac:dyDescent="0.25">
      <c r="B108" s="3"/>
      <c r="C108" s="3"/>
      <c r="D108" s="3"/>
      <c r="E108" s="3"/>
      <c r="F108" s="3"/>
      <c r="G108" s="3"/>
      <c r="H108" s="3"/>
      <c r="I108" s="3"/>
      <c r="J108" s="3"/>
      <c r="K108" s="17"/>
      <c r="L108" s="17"/>
      <c r="M108" s="17"/>
      <c r="N108" s="17"/>
      <c r="O108" s="17"/>
      <c r="P108" s="17"/>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c r="FC108" s="16"/>
      <c r="FD108" s="16"/>
      <c r="FE108" s="16"/>
      <c r="FF108" s="16"/>
      <c r="FG108" s="16"/>
      <c r="FH108" s="16"/>
      <c r="FI108" s="16"/>
      <c r="FJ108" s="16"/>
      <c r="FK108" s="16"/>
      <c r="FL108" s="16"/>
      <c r="FM108" s="16"/>
      <c r="FN108" s="16"/>
      <c r="FO108" s="16"/>
      <c r="FP108" s="16"/>
      <c r="FQ108" s="16"/>
      <c r="FR108" s="16"/>
      <c r="FS108" s="16"/>
      <c r="FT108" s="16"/>
      <c r="FU108" s="16"/>
      <c r="FV108" s="16"/>
      <c r="FW108" s="16"/>
      <c r="FX108" s="16"/>
      <c r="FY108" s="16"/>
      <c r="FZ108" s="16"/>
      <c r="GA108" s="16"/>
      <c r="GB108" s="16"/>
      <c r="GC108" s="16"/>
      <c r="GD108" s="16"/>
      <c r="GE108" s="16"/>
      <c r="GF108" s="16"/>
      <c r="GG108" s="16"/>
      <c r="GH108" s="16"/>
      <c r="GI108" s="16"/>
      <c r="GJ108" s="16"/>
      <c r="GK108" s="16"/>
      <c r="GL108" s="16"/>
      <c r="GM108" s="16"/>
      <c r="GN108" s="16"/>
      <c r="GO108" s="16"/>
      <c r="GP108" s="16"/>
      <c r="GQ108" s="16"/>
      <c r="GR108" s="16"/>
      <c r="GS108" s="16"/>
      <c r="GT108" s="16"/>
      <c r="GU108" s="16"/>
      <c r="GV108" s="16"/>
      <c r="GW108" s="16"/>
      <c r="GX108" s="16"/>
      <c r="GY108" s="16"/>
      <c r="GZ108" s="16"/>
      <c r="HA108" s="16"/>
      <c r="HB108" s="16"/>
      <c r="HC108" s="16"/>
      <c r="HD108" s="16"/>
      <c r="HE108" s="16"/>
      <c r="HF108" s="16"/>
      <c r="HG108" s="16"/>
      <c r="HH108" s="16"/>
      <c r="HI108" s="16"/>
      <c r="HJ108" s="16"/>
      <c r="HK108" s="16"/>
      <c r="HL108" s="16"/>
      <c r="HM108" s="16"/>
      <c r="HN108" s="16"/>
      <c r="HO108" s="16"/>
      <c r="HP108" s="16"/>
      <c r="HQ108" s="16"/>
      <c r="HR108" s="16"/>
      <c r="HS108" s="16"/>
      <c r="HT108" s="16"/>
      <c r="HU108" s="16"/>
      <c r="HV108" s="16"/>
      <c r="HW108" s="16"/>
      <c r="HX108" s="16"/>
      <c r="HY108" s="16"/>
      <c r="HZ108" s="16"/>
      <c r="IA108" s="16"/>
      <c r="IB108" s="16"/>
      <c r="IC108" s="16"/>
      <c r="ID108" s="16"/>
      <c r="IE108" s="16"/>
      <c r="IF108" s="16"/>
      <c r="IG108" s="16"/>
      <c r="IH108" s="16"/>
      <c r="II108" s="16"/>
      <c r="IJ108" s="16"/>
      <c r="IK108" s="16"/>
      <c r="IL108" s="16"/>
      <c r="IM108" s="16"/>
      <c r="IN108" s="16"/>
      <c r="IO108" s="16"/>
      <c r="IP108" s="16"/>
      <c r="IQ108" s="16"/>
      <c r="IR108" s="16"/>
      <c r="IS108" s="16"/>
      <c r="IT108" s="16"/>
      <c r="IU108" s="16"/>
      <c r="IV108" s="16"/>
      <c r="IW108" s="16"/>
      <c r="IX108" s="16"/>
      <c r="IY108" s="16"/>
      <c r="IZ108" s="16"/>
      <c r="JA108" s="16"/>
      <c r="JB108" s="16"/>
      <c r="JC108" s="16"/>
      <c r="JD108" s="16"/>
      <c r="JE108" s="16"/>
      <c r="JF108" s="16"/>
      <c r="JG108" s="16"/>
      <c r="JH108" s="16"/>
      <c r="JI108" s="16"/>
      <c r="JJ108" s="16"/>
      <c r="JK108" s="16"/>
      <c r="JL108" s="16"/>
      <c r="JM108" s="16"/>
      <c r="JN108" s="16"/>
    </row>
    <row r="109" spans="2:274" ht="12.75" customHeight="1" x14ac:dyDescent="0.25">
      <c r="B109" s="3"/>
      <c r="C109" s="3"/>
      <c r="D109" s="3"/>
      <c r="E109" s="3"/>
      <c r="F109" s="3"/>
      <c r="G109" s="3"/>
      <c r="H109" s="3"/>
      <c r="I109" s="3"/>
      <c r="J109" s="3"/>
      <c r="K109" s="17"/>
      <c r="L109" s="17"/>
      <c r="M109" s="17"/>
      <c r="N109" s="17"/>
      <c r="O109" s="17"/>
      <c r="P109" s="17"/>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S109" s="16"/>
      <c r="ET109" s="16"/>
      <c r="EU109" s="16"/>
      <c r="EV109" s="16"/>
      <c r="EW109" s="16"/>
      <c r="EX109" s="16"/>
      <c r="EY109" s="16"/>
      <c r="EZ109" s="16"/>
      <c r="FA109" s="16"/>
      <c r="FB109" s="16"/>
      <c r="FC109" s="16"/>
      <c r="FD109" s="16"/>
      <c r="FE109" s="16"/>
      <c r="FF109" s="16"/>
      <c r="FG109" s="16"/>
      <c r="FH109" s="16"/>
      <c r="FI109" s="16"/>
      <c r="FJ109" s="16"/>
      <c r="FK109" s="16"/>
      <c r="FL109" s="16"/>
      <c r="FM109" s="16"/>
      <c r="FN109" s="16"/>
      <c r="FO109" s="16"/>
      <c r="FP109" s="16"/>
      <c r="FQ109" s="16"/>
      <c r="FR109" s="16"/>
      <c r="FS109" s="16"/>
      <c r="FT109" s="16"/>
      <c r="FU109" s="16"/>
      <c r="FV109" s="16"/>
      <c r="FW109" s="16"/>
      <c r="FX109" s="16"/>
      <c r="FY109" s="16"/>
      <c r="FZ109" s="16"/>
      <c r="GA109" s="16"/>
      <c r="GB109" s="16"/>
      <c r="GC109" s="16"/>
      <c r="GD109" s="16"/>
      <c r="GE109" s="16"/>
      <c r="GF109" s="16"/>
      <c r="GG109" s="16"/>
      <c r="GH109" s="16"/>
      <c r="GI109" s="16"/>
      <c r="GJ109" s="16"/>
      <c r="GK109" s="16"/>
      <c r="GL109" s="16"/>
      <c r="GM109" s="16"/>
      <c r="GN109" s="16"/>
      <c r="GO109" s="16"/>
      <c r="GP109" s="16"/>
      <c r="GQ109" s="16"/>
      <c r="GR109" s="16"/>
      <c r="GS109" s="16"/>
      <c r="GT109" s="16"/>
      <c r="GU109" s="16"/>
      <c r="GV109" s="16"/>
      <c r="GW109" s="16"/>
      <c r="GX109" s="16"/>
      <c r="GY109" s="16"/>
      <c r="GZ109" s="16"/>
      <c r="HA109" s="16"/>
      <c r="HB109" s="16"/>
      <c r="HC109" s="16"/>
      <c r="HD109" s="16"/>
      <c r="HE109" s="16"/>
      <c r="HF109" s="16"/>
      <c r="HG109" s="16"/>
      <c r="HH109" s="16"/>
      <c r="HI109" s="16"/>
      <c r="HJ109" s="16"/>
      <c r="HK109" s="16"/>
      <c r="HL109" s="16"/>
      <c r="HM109" s="16"/>
      <c r="HN109" s="16"/>
      <c r="HO109" s="16"/>
      <c r="HP109" s="16"/>
      <c r="HQ109" s="16"/>
      <c r="HR109" s="16"/>
      <c r="HS109" s="16"/>
      <c r="HT109" s="16"/>
      <c r="HU109" s="16"/>
      <c r="HV109" s="16"/>
      <c r="HW109" s="16"/>
      <c r="HX109" s="16"/>
      <c r="HY109" s="16"/>
      <c r="HZ109" s="16"/>
      <c r="IA109" s="16"/>
      <c r="IB109" s="16"/>
      <c r="IC109" s="16"/>
      <c r="ID109" s="16"/>
      <c r="IE109" s="16"/>
      <c r="IF109" s="16"/>
      <c r="IG109" s="16"/>
      <c r="IH109" s="16"/>
      <c r="II109" s="16"/>
      <c r="IJ109" s="16"/>
      <c r="IK109" s="16"/>
      <c r="IL109" s="16"/>
      <c r="IM109" s="16"/>
      <c r="IN109" s="16"/>
      <c r="IO109" s="16"/>
      <c r="IP109" s="16"/>
      <c r="IQ109" s="16"/>
      <c r="IR109" s="16"/>
      <c r="IS109" s="16"/>
      <c r="IT109" s="16"/>
      <c r="IU109" s="16"/>
      <c r="IV109" s="16"/>
      <c r="IW109" s="16"/>
      <c r="IX109" s="16"/>
      <c r="IY109" s="16"/>
      <c r="IZ109" s="16"/>
      <c r="JA109" s="16"/>
      <c r="JB109" s="16"/>
      <c r="JC109" s="16"/>
      <c r="JD109" s="16"/>
      <c r="JE109" s="16"/>
      <c r="JF109" s="16"/>
      <c r="JG109" s="16"/>
      <c r="JH109" s="16"/>
      <c r="JI109" s="16"/>
      <c r="JJ109" s="16"/>
      <c r="JK109" s="16"/>
      <c r="JL109" s="16"/>
      <c r="JM109" s="16"/>
      <c r="JN109" s="16"/>
    </row>
    <row r="110" spans="2:274" ht="12.75" customHeight="1" x14ac:dyDescent="0.25">
      <c r="B110" s="3"/>
      <c r="C110" s="3"/>
      <c r="D110" s="3"/>
      <c r="E110" s="3"/>
      <c r="F110" s="3"/>
      <c r="G110" s="3"/>
      <c r="H110" s="3"/>
      <c r="I110" s="3"/>
      <c r="J110" s="3"/>
      <c r="K110" s="17"/>
      <c r="L110" s="17"/>
      <c r="M110" s="17"/>
      <c r="N110" s="17"/>
      <c r="O110" s="17"/>
      <c r="P110" s="17"/>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c r="FD110" s="16"/>
      <c r="FE110" s="16"/>
      <c r="FF110" s="16"/>
      <c r="FG110" s="16"/>
      <c r="FH110" s="16"/>
      <c r="FI110" s="16"/>
      <c r="FJ110" s="16"/>
      <c r="FK110" s="16"/>
      <c r="FL110" s="16"/>
      <c r="FM110" s="16"/>
      <c r="FN110" s="16"/>
      <c r="FO110" s="16"/>
      <c r="FP110" s="16"/>
      <c r="FQ110" s="16"/>
      <c r="FR110" s="16"/>
      <c r="FS110" s="16"/>
      <c r="FT110" s="16"/>
      <c r="FU110" s="16"/>
      <c r="FV110" s="16"/>
      <c r="FW110" s="16"/>
      <c r="FX110" s="16"/>
      <c r="FY110" s="16"/>
      <c r="FZ110" s="16"/>
      <c r="GA110" s="16"/>
      <c r="GB110" s="16"/>
      <c r="GC110" s="16"/>
      <c r="GD110" s="16"/>
      <c r="GE110" s="16"/>
      <c r="GF110" s="16"/>
      <c r="GG110" s="16"/>
      <c r="GH110" s="16"/>
      <c r="GI110" s="16"/>
      <c r="GJ110" s="16"/>
      <c r="GK110" s="16"/>
      <c r="GL110" s="16"/>
      <c r="GM110" s="16"/>
      <c r="GN110" s="16"/>
      <c r="GO110" s="16"/>
      <c r="GP110" s="16"/>
      <c r="GQ110" s="16"/>
      <c r="GR110" s="16"/>
      <c r="GS110" s="16"/>
      <c r="GT110" s="16"/>
      <c r="GU110" s="16"/>
      <c r="GV110" s="16"/>
      <c r="GW110" s="16"/>
      <c r="GX110" s="16"/>
      <c r="GY110" s="16"/>
      <c r="GZ110" s="16"/>
      <c r="HA110" s="16"/>
      <c r="HB110" s="16"/>
      <c r="HC110" s="16"/>
      <c r="HD110" s="16"/>
      <c r="HE110" s="16"/>
      <c r="HF110" s="16"/>
      <c r="HG110" s="16"/>
      <c r="HH110" s="16"/>
      <c r="HI110" s="16"/>
      <c r="HJ110" s="16"/>
      <c r="HK110" s="16"/>
      <c r="HL110" s="16"/>
      <c r="HM110" s="16"/>
      <c r="HN110" s="16"/>
      <c r="HO110" s="16"/>
      <c r="HP110" s="16"/>
      <c r="HQ110" s="16"/>
      <c r="HR110" s="16"/>
      <c r="HS110" s="16"/>
      <c r="HT110" s="16"/>
      <c r="HU110" s="16"/>
      <c r="HV110" s="16"/>
      <c r="HW110" s="16"/>
      <c r="HX110" s="16"/>
      <c r="HY110" s="16"/>
      <c r="HZ110" s="16"/>
      <c r="IA110" s="16"/>
      <c r="IB110" s="16"/>
      <c r="IC110" s="16"/>
      <c r="ID110" s="16"/>
      <c r="IE110" s="16"/>
      <c r="IF110" s="16"/>
      <c r="IG110" s="16"/>
      <c r="IH110" s="16"/>
      <c r="II110" s="16"/>
      <c r="IJ110" s="16"/>
      <c r="IK110" s="16"/>
      <c r="IL110" s="16"/>
      <c r="IM110" s="16"/>
      <c r="IN110" s="16"/>
      <c r="IO110" s="16"/>
      <c r="IP110" s="16"/>
      <c r="IQ110" s="16"/>
      <c r="IR110" s="16"/>
      <c r="IS110" s="16"/>
      <c r="IT110" s="16"/>
      <c r="IU110" s="16"/>
      <c r="IV110" s="16"/>
      <c r="IW110" s="16"/>
      <c r="IX110" s="16"/>
      <c r="IY110" s="16"/>
      <c r="IZ110" s="16"/>
      <c r="JA110" s="16"/>
      <c r="JB110" s="16"/>
      <c r="JC110" s="16"/>
      <c r="JD110" s="16"/>
      <c r="JE110" s="16"/>
      <c r="JF110" s="16"/>
      <c r="JG110" s="16"/>
      <c r="JH110" s="16"/>
      <c r="JI110" s="16"/>
      <c r="JJ110" s="16"/>
      <c r="JK110" s="16"/>
      <c r="JL110" s="16"/>
      <c r="JM110" s="16"/>
      <c r="JN110" s="16"/>
    </row>
    <row r="111" spans="2:274" ht="12.75" customHeight="1" x14ac:dyDescent="0.25">
      <c r="B111" s="3"/>
      <c r="C111" s="3"/>
      <c r="D111" s="3"/>
      <c r="E111" s="3"/>
      <c r="F111" s="3"/>
      <c r="G111" s="3"/>
      <c r="H111" s="3"/>
      <c r="I111" s="3"/>
      <c r="J111" s="3"/>
      <c r="K111" s="17"/>
      <c r="L111" s="17"/>
      <c r="M111" s="17"/>
      <c r="N111" s="17"/>
      <c r="O111" s="17"/>
      <c r="P111" s="17"/>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c r="FC111" s="16"/>
      <c r="FD111" s="16"/>
      <c r="FE111" s="16"/>
      <c r="FF111" s="16"/>
      <c r="FG111" s="16"/>
      <c r="FH111" s="16"/>
      <c r="FI111" s="16"/>
      <c r="FJ111" s="16"/>
      <c r="FK111" s="16"/>
      <c r="FL111" s="16"/>
      <c r="FM111" s="16"/>
      <c r="FN111" s="16"/>
      <c r="FO111" s="16"/>
      <c r="FP111" s="16"/>
      <c r="FQ111" s="16"/>
      <c r="FR111" s="16"/>
      <c r="FS111" s="16"/>
      <c r="FT111" s="16"/>
      <c r="FU111" s="16"/>
      <c r="FV111" s="16"/>
      <c r="FW111" s="16"/>
      <c r="FX111" s="16"/>
      <c r="FY111" s="16"/>
      <c r="FZ111" s="16"/>
      <c r="GA111" s="16"/>
      <c r="GB111" s="16"/>
      <c r="GC111" s="16"/>
      <c r="GD111" s="16"/>
      <c r="GE111" s="16"/>
      <c r="GF111" s="16"/>
      <c r="GG111" s="16"/>
      <c r="GH111" s="16"/>
      <c r="GI111" s="16"/>
      <c r="GJ111" s="16"/>
      <c r="GK111" s="16"/>
      <c r="GL111" s="16"/>
      <c r="GM111" s="16"/>
      <c r="GN111" s="16"/>
      <c r="GO111" s="16"/>
      <c r="GP111" s="16"/>
      <c r="GQ111" s="16"/>
      <c r="GR111" s="16"/>
      <c r="GS111" s="16"/>
      <c r="GT111" s="16"/>
      <c r="GU111" s="16"/>
      <c r="GV111" s="16"/>
      <c r="GW111" s="16"/>
      <c r="GX111" s="16"/>
      <c r="GY111" s="16"/>
      <c r="GZ111" s="16"/>
      <c r="HA111" s="16"/>
      <c r="HB111" s="16"/>
      <c r="HC111" s="16"/>
      <c r="HD111" s="16"/>
      <c r="HE111" s="16"/>
      <c r="HF111" s="16"/>
      <c r="HG111" s="16"/>
      <c r="HH111" s="16"/>
      <c r="HI111" s="16"/>
      <c r="HJ111" s="16"/>
      <c r="HK111" s="16"/>
      <c r="HL111" s="16"/>
      <c r="HM111" s="16"/>
      <c r="HN111" s="16"/>
      <c r="HO111" s="16"/>
      <c r="HP111" s="16"/>
      <c r="HQ111" s="16"/>
      <c r="HR111" s="16"/>
      <c r="HS111" s="16"/>
      <c r="HT111" s="16"/>
      <c r="HU111" s="16"/>
      <c r="HV111" s="16"/>
      <c r="HW111" s="16"/>
      <c r="HX111" s="16"/>
      <c r="HY111" s="16"/>
      <c r="HZ111" s="16"/>
      <c r="IA111" s="16"/>
      <c r="IB111" s="16"/>
      <c r="IC111" s="16"/>
      <c r="ID111" s="16"/>
      <c r="IE111" s="16"/>
      <c r="IF111" s="16"/>
      <c r="IG111" s="16"/>
      <c r="IH111" s="16"/>
      <c r="II111" s="16"/>
      <c r="IJ111" s="16"/>
      <c r="IK111" s="16"/>
      <c r="IL111" s="16"/>
      <c r="IM111" s="16"/>
      <c r="IN111" s="16"/>
      <c r="IO111" s="16"/>
      <c r="IP111" s="16"/>
      <c r="IQ111" s="16"/>
      <c r="IR111" s="16"/>
      <c r="IS111" s="16"/>
      <c r="IT111" s="16"/>
      <c r="IU111" s="16"/>
      <c r="IV111" s="16"/>
      <c r="IW111" s="16"/>
      <c r="IX111" s="16"/>
      <c r="IY111" s="16"/>
      <c r="IZ111" s="16"/>
      <c r="JA111" s="16"/>
      <c r="JB111" s="16"/>
      <c r="JC111" s="16"/>
      <c r="JD111" s="16"/>
      <c r="JE111" s="16"/>
      <c r="JF111" s="16"/>
      <c r="JG111" s="16"/>
      <c r="JH111" s="16"/>
      <c r="JI111" s="16"/>
      <c r="JJ111" s="16"/>
      <c r="JK111" s="16"/>
      <c r="JL111" s="16"/>
      <c r="JM111" s="16"/>
      <c r="JN111" s="16"/>
    </row>
    <row r="112" spans="2:274" ht="12.75" customHeight="1" x14ac:dyDescent="0.25">
      <c r="B112" s="3"/>
      <c r="C112" s="3"/>
      <c r="D112" s="3"/>
      <c r="E112" s="3"/>
      <c r="F112" s="3"/>
      <c r="G112" s="3"/>
      <c r="H112" s="3"/>
      <c r="I112" s="3"/>
      <c r="J112" s="3"/>
      <c r="K112" s="17"/>
      <c r="L112" s="17"/>
      <c r="M112" s="17"/>
      <c r="N112" s="17"/>
      <c r="O112" s="17"/>
      <c r="P112" s="17"/>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c r="FC112" s="16"/>
      <c r="FD112" s="16"/>
      <c r="FE112" s="16"/>
      <c r="FF112" s="16"/>
      <c r="FG112" s="16"/>
      <c r="FH112" s="16"/>
      <c r="FI112" s="16"/>
      <c r="FJ112" s="16"/>
      <c r="FK112" s="16"/>
      <c r="FL112" s="16"/>
      <c r="FM112" s="16"/>
      <c r="FN112" s="16"/>
      <c r="FO112" s="16"/>
      <c r="FP112" s="16"/>
      <c r="FQ112" s="16"/>
      <c r="FR112" s="16"/>
      <c r="FS112" s="16"/>
      <c r="FT112" s="16"/>
      <c r="FU112" s="16"/>
      <c r="FV112" s="16"/>
      <c r="FW112" s="16"/>
      <c r="FX112" s="16"/>
      <c r="FY112" s="16"/>
      <c r="FZ112" s="16"/>
      <c r="GA112" s="16"/>
      <c r="GB112" s="16"/>
      <c r="GC112" s="16"/>
      <c r="GD112" s="16"/>
      <c r="GE112" s="16"/>
      <c r="GF112" s="16"/>
      <c r="GG112" s="16"/>
      <c r="GH112" s="16"/>
      <c r="GI112" s="16"/>
      <c r="GJ112" s="16"/>
      <c r="GK112" s="16"/>
      <c r="GL112" s="16"/>
      <c r="GM112" s="16"/>
      <c r="GN112" s="16"/>
      <c r="GO112" s="16"/>
      <c r="GP112" s="16"/>
      <c r="GQ112" s="16"/>
      <c r="GR112" s="16"/>
      <c r="GS112" s="16"/>
      <c r="GT112" s="16"/>
      <c r="GU112" s="16"/>
      <c r="GV112" s="16"/>
      <c r="GW112" s="16"/>
      <c r="GX112" s="16"/>
      <c r="GY112" s="16"/>
      <c r="GZ112" s="16"/>
      <c r="HA112" s="16"/>
      <c r="HB112" s="16"/>
      <c r="HC112" s="16"/>
      <c r="HD112" s="16"/>
      <c r="HE112" s="16"/>
      <c r="HF112" s="16"/>
      <c r="HG112" s="16"/>
      <c r="HH112" s="16"/>
      <c r="HI112" s="16"/>
      <c r="HJ112" s="16"/>
      <c r="HK112" s="16"/>
      <c r="HL112" s="16"/>
      <c r="HM112" s="16"/>
      <c r="HN112" s="16"/>
      <c r="HO112" s="16"/>
      <c r="HP112" s="16"/>
      <c r="HQ112" s="16"/>
      <c r="HR112" s="16"/>
      <c r="HS112" s="16"/>
      <c r="HT112" s="16"/>
      <c r="HU112" s="16"/>
      <c r="HV112" s="16"/>
      <c r="HW112" s="16"/>
      <c r="HX112" s="16"/>
      <c r="HY112" s="16"/>
      <c r="HZ112" s="16"/>
      <c r="IA112" s="16"/>
      <c r="IB112" s="16"/>
      <c r="IC112" s="16"/>
      <c r="ID112" s="16"/>
      <c r="IE112" s="16"/>
      <c r="IF112" s="16"/>
      <c r="IG112" s="16"/>
      <c r="IH112" s="16"/>
      <c r="II112" s="16"/>
      <c r="IJ112" s="16"/>
      <c r="IK112" s="16"/>
      <c r="IL112" s="16"/>
      <c r="IM112" s="16"/>
      <c r="IN112" s="16"/>
      <c r="IO112" s="16"/>
      <c r="IP112" s="16"/>
      <c r="IQ112" s="16"/>
      <c r="IR112" s="16"/>
      <c r="IS112" s="16"/>
      <c r="IT112" s="16"/>
      <c r="IU112" s="16"/>
      <c r="IV112" s="16"/>
      <c r="IW112" s="16"/>
      <c r="IX112" s="16"/>
      <c r="IY112" s="16"/>
      <c r="IZ112" s="16"/>
      <c r="JA112" s="16"/>
      <c r="JB112" s="16"/>
      <c r="JC112" s="16"/>
      <c r="JD112" s="16"/>
      <c r="JE112" s="16"/>
      <c r="JF112" s="16"/>
      <c r="JG112" s="16"/>
      <c r="JH112" s="16"/>
      <c r="JI112" s="16"/>
      <c r="JJ112" s="16"/>
      <c r="JK112" s="16"/>
      <c r="JL112" s="16"/>
      <c r="JM112" s="16"/>
      <c r="JN112" s="16"/>
    </row>
    <row r="113" spans="2:274" ht="12.75" customHeight="1" x14ac:dyDescent="0.25">
      <c r="B113" s="3"/>
      <c r="C113" s="3"/>
      <c r="D113" s="3"/>
      <c r="E113" s="3"/>
      <c r="F113" s="3"/>
      <c r="G113" s="3"/>
      <c r="H113" s="3"/>
      <c r="I113" s="3"/>
      <c r="J113" s="3"/>
      <c r="K113" s="17"/>
      <c r="L113" s="17"/>
      <c r="M113" s="17"/>
      <c r="N113" s="17"/>
      <c r="O113" s="17"/>
      <c r="P113" s="17"/>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c r="EV113" s="16"/>
      <c r="EW113" s="16"/>
      <c r="EX113" s="16"/>
      <c r="EY113" s="16"/>
      <c r="EZ113" s="16"/>
      <c r="FA113" s="16"/>
      <c r="FB113" s="16"/>
      <c r="FC113" s="16"/>
      <c r="FD113" s="16"/>
      <c r="FE113" s="16"/>
      <c r="FF113" s="16"/>
      <c r="FG113" s="16"/>
      <c r="FH113" s="16"/>
      <c r="FI113" s="16"/>
      <c r="FJ113" s="16"/>
      <c r="FK113" s="16"/>
      <c r="FL113" s="16"/>
      <c r="FM113" s="16"/>
      <c r="FN113" s="16"/>
      <c r="FO113" s="16"/>
      <c r="FP113" s="16"/>
      <c r="FQ113" s="16"/>
      <c r="FR113" s="16"/>
      <c r="FS113" s="16"/>
      <c r="FT113" s="16"/>
      <c r="FU113" s="16"/>
      <c r="FV113" s="16"/>
      <c r="FW113" s="16"/>
      <c r="FX113" s="16"/>
      <c r="FY113" s="16"/>
      <c r="FZ113" s="16"/>
      <c r="GA113" s="16"/>
      <c r="GB113" s="16"/>
      <c r="GC113" s="16"/>
      <c r="GD113" s="16"/>
      <c r="GE113" s="16"/>
      <c r="GF113" s="16"/>
      <c r="GG113" s="16"/>
      <c r="GH113" s="16"/>
      <c r="GI113" s="16"/>
      <c r="GJ113" s="16"/>
      <c r="GK113" s="16"/>
      <c r="GL113" s="16"/>
      <c r="GM113" s="16"/>
      <c r="GN113" s="16"/>
      <c r="GO113" s="16"/>
      <c r="GP113" s="16"/>
      <c r="GQ113" s="16"/>
      <c r="GR113" s="16"/>
      <c r="GS113" s="16"/>
      <c r="GT113" s="16"/>
      <c r="GU113" s="16"/>
      <c r="GV113" s="16"/>
      <c r="GW113" s="16"/>
      <c r="GX113" s="16"/>
      <c r="GY113" s="16"/>
      <c r="GZ113" s="16"/>
      <c r="HA113" s="16"/>
      <c r="HB113" s="16"/>
      <c r="HC113" s="16"/>
      <c r="HD113" s="16"/>
      <c r="HE113" s="16"/>
      <c r="HF113" s="16"/>
      <c r="HG113" s="16"/>
      <c r="HH113" s="16"/>
      <c r="HI113" s="16"/>
      <c r="HJ113" s="16"/>
      <c r="HK113" s="16"/>
      <c r="HL113" s="16"/>
      <c r="HM113" s="16"/>
      <c r="HN113" s="16"/>
      <c r="HO113" s="16"/>
      <c r="HP113" s="16"/>
      <c r="HQ113" s="16"/>
      <c r="HR113" s="16"/>
      <c r="HS113" s="16"/>
      <c r="HT113" s="16"/>
      <c r="HU113" s="16"/>
      <c r="HV113" s="16"/>
      <c r="HW113" s="16"/>
      <c r="HX113" s="16"/>
      <c r="HY113" s="16"/>
      <c r="HZ113" s="16"/>
      <c r="IA113" s="16"/>
      <c r="IB113" s="16"/>
      <c r="IC113" s="16"/>
      <c r="ID113" s="16"/>
      <c r="IE113" s="16"/>
      <c r="IF113" s="16"/>
      <c r="IG113" s="16"/>
      <c r="IH113" s="16"/>
      <c r="II113" s="16"/>
      <c r="IJ113" s="16"/>
      <c r="IK113" s="16"/>
      <c r="IL113" s="16"/>
      <c r="IM113" s="16"/>
      <c r="IN113" s="16"/>
      <c r="IO113" s="16"/>
      <c r="IP113" s="16"/>
      <c r="IQ113" s="16"/>
      <c r="IR113" s="16"/>
      <c r="IS113" s="16"/>
      <c r="IT113" s="16"/>
      <c r="IU113" s="16"/>
      <c r="IV113" s="16"/>
      <c r="IW113" s="16"/>
      <c r="IX113" s="16"/>
      <c r="IY113" s="16"/>
      <c r="IZ113" s="16"/>
      <c r="JA113" s="16"/>
      <c r="JB113" s="16"/>
      <c r="JC113" s="16"/>
      <c r="JD113" s="16"/>
      <c r="JE113" s="16"/>
      <c r="JF113" s="16"/>
      <c r="JG113" s="16"/>
      <c r="JH113" s="16"/>
      <c r="JI113" s="16"/>
      <c r="JJ113" s="16"/>
      <c r="JK113" s="16"/>
      <c r="JL113" s="16"/>
      <c r="JM113" s="16"/>
      <c r="JN113" s="16"/>
    </row>
    <row r="114" spans="2:274" ht="12.75" customHeight="1" x14ac:dyDescent="0.25">
      <c r="B114" s="3"/>
      <c r="C114" s="3"/>
      <c r="D114" s="3"/>
      <c r="E114" s="3"/>
      <c r="F114" s="3"/>
      <c r="G114" s="3"/>
      <c r="H114" s="3"/>
      <c r="I114" s="3"/>
      <c r="J114" s="3"/>
      <c r="K114" s="17"/>
      <c r="L114" s="17"/>
      <c r="M114" s="17"/>
      <c r="N114" s="17"/>
      <c r="O114" s="17"/>
      <c r="P114" s="17"/>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c r="FD114" s="16"/>
      <c r="FE114" s="16"/>
      <c r="FF114" s="16"/>
      <c r="FG114" s="16"/>
      <c r="FH114" s="16"/>
      <c r="FI114" s="16"/>
      <c r="FJ114" s="16"/>
      <c r="FK114" s="16"/>
      <c r="FL114" s="16"/>
      <c r="FM114" s="16"/>
      <c r="FN114" s="16"/>
      <c r="FO114" s="16"/>
      <c r="FP114" s="16"/>
      <c r="FQ114" s="16"/>
      <c r="FR114" s="16"/>
      <c r="FS114" s="16"/>
      <c r="FT114" s="16"/>
      <c r="FU114" s="16"/>
      <c r="FV114" s="16"/>
      <c r="FW114" s="16"/>
      <c r="FX114" s="16"/>
      <c r="FY114" s="16"/>
      <c r="FZ114" s="16"/>
      <c r="GA114" s="16"/>
      <c r="GB114" s="16"/>
      <c r="GC114" s="16"/>
      <c r="GD114" s="16"/>
      <c r="GE114" s="16"/>
      <c r="GF114" s="16"/>
      <c r="GG114" s="16"/>
      <c r="GH114" s="16"/>
      <c r="GI114" s="16"/>
      <c r="GJ114" s="16"/>
      <c r="GK114" s="16"/>
      <c r="GL114" s="16"/>
      <c r="GM114" s="16"/>
      <c r="GN114" s="16"/>
      <c r="GO114" s="16"/>
      <c r="GP114" s="16"/>
      <c r="GQ114" s="16"/>
      <c r="GR114" s="16"/>
      <c r="GS114" s="16"/>
      <c r="GT114" s="16"/>
      <c r="GU114" s="16"/>
      <c r="GV114" s="16"/>
      <c r="GW114" s="16"/>
      <c r="GX114" s="16"/>
      <c r="GY114" s="16"/>
      <c r="GZ114" s="16"/>
      <c r="HA114" s="16"/>
      <c r="HB114" s="16"/>
      <c r="HC114" s="16"/>
      <c r="HD114" s="16"/>
      <c r="HE114" s="16"/>
      <c r="HF114" s="16"/>
      <c r="HG114" s="16"/>
      <c r="HH114" s="16"/>
      <c r="HI114" s="16"/>
      <c r="HJ114" s="16"/>
      <c r="HK114" s="16"/>
      <c r="HL114" s="16"/>
      <c r="HM114" s="16"/>
      <c r="HN114" s="16"/>
      <c r="HO114" s="16"/>
      <c r="HP114" s="16"/>
      <c r="HQ114" s="16"/>
      <c r="HR114" s="16"/>
      <c r="HS114" s="16"/>
      <c r="HT114" s="16"/>
      <c r="HU114" s="16"/>
      <c r="HV114" s="16"/>
      <c r="HW114" s="16"/>
      <c r="HX114" s="16"/>
      <c r="HY114" s="16"/>
      <c r="HZ114" s="16"/>
      <c r="IA114" s="16"/>
      <c r="IB114" s="16"/>
      <c r="IC114" s="16"/>
      <c r="ID114" s="16"/>
      <c r="IE114" s="16"/>
      <c r="IF114" s="16"/>
      <c r="IG114" s="16"/>
      <c r="IH114" s="16"/>
      <c r="II114" s="16"/>
      <c r="IJ114" s="16"/>
      <c r="IK114" s="16"/>
      <c r="IL114" s="16"/>
      <c r="IM114" s="16"/>
      <c r="IN114" s="16"/>
      <c r="IO114" s="16"/>
      <c r="IP114" s="16"/>
      <c r="IQ114" s="16"/>
      <c r="IR114" s="16"/>
      <c r="IS114" s="16"/>
      <c r="IT114" s="16"/>
      <c r="IU114" s="16"/>
      <c r="IV114" s="16"/>
      <c r="IW114" s="16"/>
      <c r="IX114" s="16"/>
      <c r="IY114" s="16"/>
      <c r="IZ114" s="16"/>
      <c r="JA114" s="16"/>
      <c r="JB114" s="16"/>
      <c r="JC114" s="16"/>
      <c r="JD114" s="16"/>
      <c r="JE114" s="16"/>
      <c r="JF114" s="16"/>
      <c r="JG114" s="16"/>
      <c r="JH114" s="16"/>
      <c r="JI114" s="16"/>
      <c r="JJ114" s="16"/>
      <c r="JK114" s="16"/>
      <c r="JL114" s="16"/>
      <c r="JM114" s="16"/>
      <c r="JN114" s="16"/>
    </row>
    <row r="115" spans="2:274" ht="12.75" customHeight="1" x14ac:dyDescent="0.25">
      <c r="B115" s="3"/>
      <c r="C115" s="3"/>
      <c r="D115" s="3"/>
      <c r="E115" s="3"/>
      <c r="F115" s="3"/>
      <c r="G115" s="3"/>
      <c r="H115" s="3"/>
      <c r="I115" s="3"/>
      <c r="J115" s="3"/>
      <c r="K115" s="17"/>
      <c r="L115" s="17"/>
      <c r="M115" s="17"/>
      <c r="N115" s="17"/>
      <c r="O115" s="17"/>
      <c r="P115" s="17"/>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c r="EV115" s="16"/>
      <c r="EW115" s="16"/>
      <c r="EX115" s="16"/>
      <c r="EY115" s="16"/>
      <c r="EZ115" s="16"/>
      <c r="FA115" s="16"/>
      <c r="FB115" s="16"/>
      <c r="FC115" s="16"/>
      <c r="FD115" s="16"/>
      <c r="FE115" s="16"/>
      <c r="FF115" s="16"/>
      <c r="FG115" s="16"/>
      <c r="FH115" s="16"/>
      <c r="FI115" s="16"/>
      <c r="FJ115" s="16"/>
      <c r="FK115" s="16"/>
      <c r="FL115" s="16"/>
      <c r="FM115" s="16"/>
      <c r="FN115" s="16"/>
      <c r="FO115" s="16"/>
      <c r="FP115" s="16"/>
      <c r="FQ115" s="16"/>
      <c r="FR115" s="16"/>
      <c r="FS115" s="16"/>
      <c r="FT115" s="16"/>
      <c r="FU115" s="16"/>
      <c r="FV115" s="16"/>
      <c r="FW115" s="16"/>
      <c r="FX115" s="16"/>
      <c r="FY115" s="16"/>
      <c r="FZ115" s="16"/>
      <c r="GA115" s="16"/>
      <c r="GB115" s="16"/>
      <c r="GC115" s="16"/>
      <c r="GD115" s="16"/>
      <c r="GE115" s="16"/>
      <c r="GF115" s="16"/>
      <c r="GG115" s="16"/>
      <c r="GH115" s="16"/>
      <c r="GI115" s="16"/>
      <c r="GJ115" s="16"/>
      <c r="GK115" s="16"/>
      <c r="GL115" s="16"/>
      <c r="GM115" s="16"/>
      <c r="GN115" s="16"/>
      <c r="GO115" s="16"/>
      <c r="GP115" s="16"/>
      <c r="GQ115" s="16"/>
      <c r="GR115" s="16"/>
      <c r="GS115" s="16"/>
      <c r="GT115" s="16"/>
      <c r="GU115" s="16"/>
      <c r="GV115" s="16"/>
      <c r="GW115" s="16"/>
      <c r="GX115" s="16"/>
      <c r="GY115" s="16"/>
      <c r="GZ115" s="16"/>
      <c r="HA115" s="16"/>
      <c r="HB115" s="16"/>
      <c r="HC115" s="16"/>
      <c r="HD115" s="16"/>
      <c r="HE115" s="16"/>
      <c r="HF115" s="16"/>
      <c r="HG115" s="16"/>
      <c r="HH115" s="16"/>
      <c r="HI115" s="16"/>
      <c r="HJ115" s="16"/>
      <c r="HK115" s="16"/>
      <c r="HL115" s="16"/>
      <c r="HM115" s="16"/>
      <c r="HN115" s="16"/>
      <c r="HO115" s="16"/>
      <c r="HP115" s="16"/>
      <c r="HQ115" s="16"/>
      <c r="HR115" s="16"/>
      <c r="HS115" s="16"/>
      <c r="HT115" s="16"/>
      <c r="HU115" s="16"/>
      <c r="HV115" s="16"/>
      <c r="HW115" s="16"/>
      <c r="HX115" s="16"/>
      <c r="HY115" s="16"/>
      <c r="HZ115" s="16"/>
      <c r="IA115" s="16"/>
      <c r="IB115" s="16"/>
      <c r="IC115" s="16"/>
      <c r="ID115" s="16"/>
      <c r="IE115" s="16"/>
      <c r="IF115" s="16"/>
      <c r="IG115" s="16"/>
      <c r="IH115" s="16"/>
      <c r="II115" s="16"/>
      <c r="IJ115" s="16"/>
      <c r="IK115" s="16"/>
      <c r="IL115" s="16"/>
      <c r="IM115" s="16"/>
      <c r="IN115" s="16"/>
      <c r="IO115" s="16"/>
      <c r="IP115" s="16"/>
      <c r="IQ115" s="16"/>
      <c r="IR115" s="16"/>
      <c r="IS115" s="16"/>
      <c r="IT115" s="16"/>
      <c r="IU115" s="16"/>
      <c r="IV115" s="16"/>
      <c r="IW115" s="16"/>
      <c r="IX115" s="16"/>
      <c r="IY115" s="16"/>
      <c r="IZ115" s="16"/>
      <c r="JA115" s="16"/>
      <c r="JB115" s="16"/>
      <c r="JC115" s="16"/>
      <c r="JD115" s="16"/>
      <c r="JE115" s="16"/>
      <c r="JF115" s="16"/>
      <c r="JG115" s="16"/>
      <c r="JH115" s="16"/>
      <c r="JI115" s="16"/>
      <c r="JJ115" s="16"/>
      <c r="JK115" s="16"/>
      <c r="JL115" s="16"/>
      <c r="JM115" s="16"/>
      <c r="JN115" s="16"/>
    </row>
    <row r="116" spans="2:274" ht="12.75" customHeight="1" x14ac:dyDescent="0.25">
      <c r="B116" s="3"/>
      <c r="C116" s="3"/>
      <c r="D116" s="3"/>
      <c r="E116" s="3"/>
      <c r="F116" s="3"/>
      <c r="G116" s="3"/>
      <c r="H116" s="3"/>
      <c r="I116" s="3"/>
      <c r="J116" s="3"/>
      <c r="K116" s="17"/>
      <c r="L116" s="17"/>
      <c r="M116" s="17"/>
      <c r="N116" s="17"/>
      <c r="O116" s="17"/>
      <c r="P116" s="17"/>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c r="EV116" s="16"/>
      <c r="EW116" s="16"/>
      <c r="EX116" s="16"/>
      <c r="EY116" s="16"/>
      <c r="EZ116" s="16"/>
      <c r="FA116" s="16"/>
      <c r="FB116" s="16"/>
      <c r="FC116" s="16"/>
      <c r="FD116" s="16"/>
      <c r="FE116" s="16"/>
      <c r="FF116" s="16"/>
      <c r="FG116" s="16"/>
      <c r="FH116" s="16"/>
      <c r="FI116" s="16"/>
      <c r="FJ116" s="16"/>
      <c r="FK116" s="16"/>
      <c r="FL116" s="16"/>
      <c r="FM116" s="16"/>
      <c r="FN116" s="16"/>
      <c r="FO116" s="16"/>
      <c r="FP116" s="16"/>
      <c r="FQ116" s="16"/>
      <c r="FR116" s="16"/>
      <c r="FS116" s="16"/>
      <c r="FT116" s="16"/>
      <c r="FU116" s="16"/>
      <c r="FV116" s="16"/>
      <c r="FW116" s="16"/>
      <c r="FX116" s="16"/>
      <c r="FY116" s="16"/>
      <c r="FZ116" s="16"/>
      <c r="GA116" s="16"/>
      <c r="GB116" s="16"/>
      <c r="GC116" s="16"/>
      <c r="GD116" s="16"/>
      <c r="GE116" s="16"/>
      <c r="GF116" s="16"/>
      <c r="GG116" s="16"/>
      <c r="GH116" s="16"/>
      <c r="GI116" s="16"/>
      <c r="GJ116" s="16"/>
      <c r="GK116" s="16"/>
      <c r="GL116" s="16"/>
      <c r="GM116" s="16"/>
      <c r="GN116" s="16"/>
      <c r="GO116" s="16"/>
      <c r="GP116" s="16"/>
      <c r="GQ116" s="16"/>
      <c r="GR116" s="16"/>
      <c r="GS116" s="16"/>
      <c r="GT116" s="16"/>
      <c r="GU116" s="16"/>
      <c r="GV116" s="16"/>
      <c r="GW116" s="16"/>
      <c r="GX116" s="16"/>
      <c r="GY116" s="16"/>
      <c r="GZ116" s="16"/>
      <c r="HA116" s="16"/>
      <c r="HB116" s="16"/>
      <c r="HC116" s="16"/>
      <c r="HD116" s="16"/>
      <c r="HE116" s="16"/>
      <c r="HF116" s="16"/>
      <c r="HG116" s="16"/>
      <c r="HH116" s="16"/>
      <c r="HI116" s="16"/>
      <c r="HJ116" s="16"/>
      <c r="HK116" s="16"/>
      <c r="HL116" s="16"/>
      <c r="HM116" s="16"/>
      <c r="HN116" s="16"/>
      <c r="HO116" s="16"/>
      <c r="HP116" s="16"/>
      <c r="HQ116" s="16"/>
      <c r="HR116" s="16"/>
      <c r="HS116" s="16"/>
      <c r="HT116" s="16"/>
      <c r="HU116" s="16"/>
      <c r="HV116" s="16"/>
      <c r="HW116" s="16"/>
      <c r="HX116" s="16"/>
      <c r="HY116" s="16"/>
      <c r="HZ116" s="16"/>
      <c r="IA116" s="16"/>
      <c r="IB116" s="16"/>
      <c r="IC116" s="16"/>
      <c r="ID116" s="16"/>
      <c r="IE116" s="16"/>
      <c r="IF116" s="16"/>
      <c r="IG116" s="16"/>
      <c r="IH116" s="16"/>
      <c r="II116" s="16"/>
      <c r="IJ116" s="16"/>
      <c r="IK116" s="16"/>
      <c r="IL116" s="16"/>
      <c r="IM116" s="16"/>
      <c r="IN116" s="16"/>
      <c r="IO116" s="16"/>
      <c r="IP116" s="16"/>
      <c r="IQ116" s="16"/>
      <c r="IR116" s="16"/>
      <c r="IS116" s="16"/>
      <c r="IT116" s="16"/>
      <c r="IU116" s="16"/>
      <c r="IV116" s="16"/>
      <c r="IW116" s="16"/>
      <c r="IX116" s="16"/>
      <c r="IY116" s="16"/>
      <c r="IZ116" s="16"/>
      <c r="JA116" s="16"/>
      <c r="JB116" s="16"/>
      <c r="JC116" s="16"/>
      <c r="JD116" s="16"/>
      <c r="JE116" s="16"/>
      <c r="JF116" s="16"/>
      <c r="JG116" s="16"/>
      <c r="JH116" s="16"/>
      <c r="JI116" s="16"/>
      <c r="JJ116" s="16"/>
      <c r="JK116" s="16"/>
      <c r="JL116" s="16"/>
      <c r="JM116" s="16"/>
      <c r="JN116" s="16"/>
    </row>
    <row r="117" spans="2:274" ht="12.75" customHeight="1" x14ac:dyDescent="0.25">
      <c r="B117" s="3"/>
      <c r="C117" s="3"/>
      <c r="D117" s="3"/>
      <c r="E117" s="3"/>
      <c r="F117" s="3"/>
      <c r="G117" s="3"/>
      <c r="H117" s="3"/>
      <c r="I117" s="3"/>
      <c r="J117" s="3"/>
      <c r="K117" s="17"/>
      <c r="L117" s="17"/>
      <c r="M117" s="17"/>
      <c r="N117" s="17"/>
      <c r="O117" s="17"/>
      <c r="P117" s="17"/>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c r="FC117" s="16"/>
      <c r="FD117" s="16"/>
      <c r="FE117" s="16"/>
      <c r="FF117" s="16"/>
      <c r="FG117" s="16"/>
      <c r="FH117" s="16"/>
      <c r="FI117" s="16"/>
      <c r="FJ117" s="16"/>
      <c r="FK117" s="16"/>
      <c r="FL117" s="16"/>
      <c r="FM117" s="16"/>
      <c r="FN117" s="16"/>
      <c r="FO117" s="16"/>
      <c r="FP117" s="16"/>
      <c r="FQ117" s="16"/>
      <c r="FR117" s="16"/>
      <c r="FS117" s="16"/>
      <c r="FT117" s="16"/>
      <c r="FU117" s="16"/>
      <c r="FV117" s="16"/>
      <c r="FW117" s="16"/>
      <c r="FX117" s="16"/>
      <c r="FY117" s="16"/>
      <c r="FZ117" s="16"/>
      <c r="GA117" s="16"/>
      <c r="GB117" s="16"/>
      <c r="GC117" s="16"/>
      <c r="GD117" s="16"/>
      <c r="GE117" s="16"/>
      <c r="GF117" s="16"/>
      <c r="GG117" s="16"/>
      <c r="GH117" s="16"/>
      <c r="GI117" s="16"/>
      <c r="GJ117" s="16"/>
      <c r="GK117" s="16"/>
      <c r="GL117" s="16"/>
      <c r="GM117" s="16"/>
      <c r="GN117" s="16"/>
      <c r="GO117" s="16"/>
      <c r="GP117" s="16"/>
      <c r="GQ117" s="16"/>
      <c r="GR117" s="16"/>
      <c r="GS117" s="16"/>
      <c r="GT117" s="16"/>
      <c r="GU117" s="16"/>
      <c r="GV117" s="16"/>
      <c r="GW117" s="16"/>
      <c r="GX117" s="16"/>
      <c r="GY117" s="16"/>
      <c r="GZ117" s="16"/>
      <c r="HA117" s="16"/>
      <c r="HB117" s="16"/>
      <c r="HC117" s="16"/>
      <c r="HD117" s="16"/>
      <c r="HE117" s="16"/>
      <c r="HF117" s="16"/>
      <c r="HG117" s="16"/>
      <c r="HH117" s="16"/>
      <c r="HI117" s="16"/>
      <c r="HJ117" s="16"/>
      <c r="HK117" s="16"/>
      <c r="HL117" s="16"/>
      <c r="HM117" s="16"/>
      <c r="HN117" s="16"/>
      <c r="HO117" s="16"/>
      <c r="HP117" s="16"/>
      <c r="HQ117" s="16"/>
      <c r="HR117" s="16"/>
      <c r="HS117" s="16"/>
      <c r="HT117" s="16"/>
      <c r="HU117" s="16"/>
      <c r="HV117" s="16"/>
      <c r="HW117" s="16"/>
      <c r="HX117" s="16"/>
      <c r="HY117" s="16"/>
      <c r="HZ117" s="16"/>
      <c r="IA117" s="16"/>
      <c r="IB117" s="16"/>
      <c r="IC117" s="16"/>
      <c r="ID117" s="16"/>
      <c r="IE117" s="16"/>
      <c r="IF117" s="16"/>
      <c r="IG117" s="16"/>
      <c r="IH117" s="16"/>
      <c r="II117" s="16"/>
      <c r="IJ117" s="16"/>
      <c r="IK117" s="16"/>
      <c r="IL117" s="16"/>
      <c r="IM117" s="16"/>
      <c r="IN117" s="16"/>
      <c r="IO117" s="16"/>
      <c r="IP117" s="16"/>
      <c r="IQ117" s="16"/>
      <c r="IR117" s="16"/>
      <c r="IS117" s="16"/>
      <c r="IT117" s="16"/>
      <c r="IU117" s="16"/>
      <c r="IV117" s="16"/>
      <c r="IW117" s="16"/>
      <c r="IX117" s="16"/>
      <c r="IY117" s="16"/>
      <c r="IZ117" s="16"/>
      <c r="JA117" s="16"/>
      <c r="JB117" s="16"/>
      <c r="JC117" s="16"/>
      <c r="JD117" s="16"/>
      <c r="JE117" s="16"/>
      <c r="JF117" s="16"/>
      <c r="JG117" s="16"/>
      <c r="JH117" s="16"/>
      <c r="JI117" s="16"/>
      <c r="JJ117" s="16"/>
      <c r="JK117" s="16"/>
      <c r="JL117" s="16"/>
      <c r="JM117" s="16"/>
      <c r="JN117" s="16"/>
    </row>
    <row r="118" spans="2:274" ht="12.75" customHeight="1" x14ac:dyDescent="0.25">
      <c r="B118" s="3"/>
      <c r="C118" s="3"/>
      <c r="D118" s="3"/>
      <c r="E118" s="3"/>
      <c r="F118" s="3"/>
      <c r="G118" s="3"/>
      <c r="H118" s="3"/>
      <c r="I118" s="3"/>
      <c r="J118" s="3"/>
      <c r="K118" s="17"/>
      <c r="L118" s="17"/>
      <c r="M118" s="17"/>
      <c r="N118" s="17"/>
      <c r="O118" s="17"/>
      <c r="P118" s="17"/>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c r="ES118" s="16"/>
      <c r="ET118" s="16"/>
      <c r="EU118" s="16"/>
      <c r="EV118" s="16"/>
      <c r="EW118" s="16"/>
      <c r="EX118" s="16"/>
      <c r="EY118" s="16"/>
      <c r="EZ118" s="16"/>
      <c r="FA118" s="16"/>
      <c r="FB118" s="16"/>
      <c r="FC118" s="16"/>
      <c r="FD118" s="16"/>
      <c r="FE118" s="16"/>
      <c r="FF118" s="16"/>
      <c r="FG118" s="16"/>
      <c r="FH118" s="16"/>
      <c r="FI118" s="16"/>
      <c r="FJ118" s="16"/>
      <c r="FK118" s="16"/>
      <c r="FL118" s="16"/>
      <c r="FM118" s="16"/>
      <c r="FN118" s="16"/>
      <c r="FO118" s="16"/>
      <c r="FP118" s="16"/>
      <c r="FQ118" s="16"/>
      <c r="FR118" s="16"/>
      <c r="FS118" s="16"/>
      <c r="FT118" s="16"/>
      <c r="FU118" s="16"/>
      <c r="FV118" s="16"/>
      <c r="FW118" s="16"/>
      <c r="FX118" s="16"/>
      <c r="FY118" s="16"/>
      <c r="FZ118" s="16"/>
      <c r="GA118" s="16"/>
      <c r="GB118" s="16"/>
      <c r="GC118" s="16"/>
      <c r="GD118" s="16"/>
      <c r="GE118" s="16"/>
      <c r="GF118" s="16"/>
      <c r="GG118" s="16"/>
      <c r="GH118" s="16"/>
      <c r="GI118" s="16"/>
      <c r="GJ118" s="16"/>
      <c r="GK118" s="16"/>
      <c r="GL118" s="16"/>
      <c r="GM118" s="16"/>
      <c r="GN118" s="16"/>
      <c r="GO118" s="16"/>
      <c r="GP118" s="16"/>
      <c r="GQ118" s="16"/>
      <c r="GR118" s="16"/>
      <c r="GS118" s="16"/>
      <c r="GT118" s="16"/>
      <c r="GU118" s="16"/>
      <c r="GV118" s="16"/>
      <c r="GW118" s="16"/>
      <c r="GX118" s="16"/>
      <c r="GY118" s="16"/>
      <c r="GZ118" s="16"/>
      <c r="HA118" s="16"/>
      <c r="HB118" s="16"/>
      <c r="HC118" s="16"/>
      <c r="HD118" s="16"/>
      <c r="HE118" s="16"/>
      <c r="HF118" s="16"/>
      <c r="HG118" s="16"/>
      <c r="HH118" s="16"/>
      <c r="HI118" s="16"/>
      <c r="HJ118" s="16"/>
      <c r="HK118" s="16"/>
      <c r="HL118" s="16"/>
      <c r="HM118" s="16"/>
      <c r="HN118" s="16"/>
      <c r="HO118" s="16"/>
      <c r="HP118" s="16"/>
      <c r="HQ118" s="16"/>
      <c r="HR118" s="16"/>
      <c r="HS118" s="16"/>
      <c r="HT118" s="16"/>
      <c r="HU118" s="16"/>
      <c r="HV118" s="16"/>
      <c r="HW118" s="16"/>
      <c r="HX118" s="16"/>
      <c r="HY118" s="16"/>
      <c r="HZ118" s="16"/>
      <c r="IA118" s="16"/>
      <c r="IB118" s="16"/>
      <c r="IC118" s="16"/>
      <c r="ID118" s="16"/>
      <c r="IE118" s="16"/>
      <c r="IF118" s="16"/>
      <c r="IG118" s="16"/>
      <c r="IH118" s="16"/>
      <c r="II118" s="16"/>
      <c r="IJ118" s="16"/>
      <c r="IK118" s="16"/>
      <c r="IL118" s="16"/>
      <c r="IM118" s="16"/>
      <c r="IN118" s="16"/>
      <c r="IO118" s="16"/>
      <c r="IP118" s="16"/>
      <c r="IQ118" s="16"/>
      <c r="IR118" s="16"/>
      <c r="IS118" s="16"/>
      <c r="IT118" s="16"/>
      <c r="IU118" s="16"/>
      <c r="IV118" s="16"/>
      <c r="IW118" s="16"/>
      <c r="IX118" s="16"/>
      <c r="IY118" s="16"/>
      <c r="IZ118" s="16"/>
      <c r="JA118" s="16"/>
      <c r="JB118" s="16"/>
      <c r="JC118" s="16"/>
      <c r="JD118" s="16"/>
      <c r="JE118" s="16"/>
      <c r="JF118" s="16"/>
      <c r="JG118" s="16"/>
      <c r="JH118" s="16"/>
      <c r="JI118" s="16"/>
      <c r="JJ118" s="16"/>
      <c r="JK118" s="16"/>
      <c r="JL118" s="16"/>
      <c r="JM118" s="16"/>
      <c r="JN118" s="16"/>
    </row>
    <row r="119" spans="2:274" ht="12.75" customHeight="1" x14ac:dyDescent="0.25">
      <c r="B119" s="3"/>
      <c r="C119" s="3"/>
      <c r="D119" s="3"/>
      <c r="E119" s="3"/>
      <c r="F119" s="3"/>
      <c r="G119" s="3"/>
      <c r="H119" s="3"/>
      <c r="I119" s="3"/>
      <c r="J119" s="3"/>
      <c r="K119" s="17"/>
      <c r="L119" s="17"/>
      <c r="M119" s="17"/>
      <c r="N119" s="17"/>
      <c r="O119" s="17"/>
      <c r="P119" s="17"/>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c r="ES119" s="16"/>
      <c r="ET119" s="16"/>
      <c r="EU119" s="16"/>
      <c r="EV119" s="16"/>
      <c r="EW119" s="16"/>
      <c r="EX119" s="16"/>
      <c r="EY119" s="16"/>
      <c r="EZ119" s="16"/>
      <c r="FA119" s="16"/>
      <c r="FB119" s="16"/>
      <c r="FC119" s="16"/>
      <c r="FD119" s="16"/>
      <c r="FE119" s="16"/>
      <c r="FF119" s="16"/>
      <c r="FG119" s="16"/>
      <c r="FH119" s="16"/>
      <c r="FI119" s="16"/>
      <c r="FJ119" s="16"/>
      <c r="FK119" s="16"/>
      <c r="FL119" s="16"/>
      <c r="FM119" s="16"/>
      <c r="FN119" s="16"/>
      <c r="FO119" s="16"/>
      <c r="FP119" s="16"/>
      <c r="FQ119" s="16"/>
      <c r="FR119" s="16"/>
      <c r="FS119" s="16"/>
      <c r="FT119" s="16"/>
      <c r="FU119" s="16"/>
      <c r="FV119" s="16"/>
      <c r="FW119" s="16"/>
      <c r="FX119" s="16"/>
      <c r="FY119" s="16"/>
      <c r="FZ119" s="16"/>
      <c r="GA119" s="16"/>
      <c r="GB119" s="16"/>
      <c r="GC119" s="16"/>
      <c r="GD119" s="16"/>
      <c r="GE119" s="16"/>
      <c r="GF119" s="16"/>
      <c r="GG119" s="16"/>
      <c r="GH119" s="16"/>
      <c r="GI119" s="16"/>
      <c r="GJ119" s="16"/>
      <c r="GK119" s="16"/>
      <c r="GL119" s="16"/>
      <c r="GM119" s="16"/>
      <c r="GN119" s="16"/>
      <c r="GO119" s="16"/>
      <c r="GP119" s="16"/>
      <c r="GQ119" s="16"/>
      <c r="GR119" s="16"/>
      <c r="GS119" s="16"/>
      <c r="GT119" s="16"/>
      <c r="GU119" s="16"/>
      <c r="GV119" s="16"/>
      <c r="GW119" s="16"/>
      <c r="GX119" s="16"/>
      <c r="GY119" s="16"/>
      <c r="GZ119" s="16"/>
      <c r="HA119" s="16"/>
      <c r="HB119" s="16"/>
      <c r="HC119" s="16"/>
      <c r="HD119" s="16"/>
      <c r="HE119" s="16"/>
      <c r="HF119" s="16"/>
      <c r="HG119" s="16"/>
      <c r="HH119" s="16"/>
      <c r="HI119" s="16"/>
      <c r="HJ119" s="16"/>
      <c r="HK119" s="16"/>
      <c r="HL119" s="16"/>
      <c r="HM119" s="16"/>
      <c r="HN119" s="16"/>
      <c r="HO119" s="16"/>
      <c r="HP119" s="16"/>
      <c r="HQ119" s="16"/>
      <c r="HR119" s="16"/>
      <c r="HS119" s="16"/>
      <c r="HT119" s="16"/>
      <c r="HU119" s="16"/>
      <c r="HV119" s="16"/>
      <c r="HW119" s="16"/>
      <c r="HX119" s="16"/>
      <c r="HY119" s="16"/>
      <c r="HZ119" s="16"/>
      <c r="IA119" s="16"/>
      <c r="IB119" s="16"/>
      <c r="IC119" s="16"/>
      <c r="ID119" s="16"/>
      <c r="IE119" s="16"/>
      <c r="IF119" s="16"/>
      <c r="IG119" s="16"/>
      <c r="IH119" s="16"/>
      <c r="II119" s="16"/>
      <c r="IJ119" s="16"/>
      <c r="IK119" s="16"/>
      <c r="IL119" s="16"/>
      <c r="IM119" s="16"/>
      <c r="IN119" s="16"/>
      <c r="IO119" s="16"/>
      <c r="IP119" s="16"/>
      <c r="IQ119" s="16"/>
      <c r="IR119" s="16"/>
      <c r="IS119" s="16"/>
      <c r="IT119" s="16"/>
      <c r="IU119" s="16"/>
      <c r="IV119" s="16"/>
      <c r="IW119" s="16"/>
      <c r="IX119" s="16"/>
      <c r="IY119" s="16"/>
      <c r="IZ119" s="16"/>
      <c r="JA119" s="16"/>
      <c r="JB119" s="16"/>
      <c r="JC119" s="16"/>
      <c r="JD119" s="16"/>
      <c r="JE119" s="16"/>
      <c r="JF119" s="16"/>
      <c r="JG119" s="16"/>
      <c r="JH119" s="16"/>
      <c r="JI119" s="16"/>
      <c r="JJ119" s="16"/>
      <c r="JK119" s="16"/>
      <c r="JL119" s="16"/>
      <c r="JM119" s="16"/>
      <c r="JN119" s="16"/>
    </row>
    <row r="120" spans="2:274" ht="12.75" customHeight="1" x14ac:dyDescent="0.25">
      <c r="B120" s="3"/>
      <c r="C120" s="3"/>
      <c r="D120" s="3"/>
      <c r="E120" s="3"/>
      <c r="F120" s="3"/>
      <c r="G120" s="3"/>
      <c r="H120" s="3"/>
      <c r="I120" s="3"/>
      <c r="J120" s="3"/>
      <c r="K120" s="17"/>
      <c r="L120" s="17"/>
      <c r="M120" s="17"/>
      <c r="N120" s="17"/>
      <c r="O120" s="17"/>
      <c r="P120" s="17"/>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c r="FC120" s="16"/>
      <c r="FD120" s="16"/>
      <c r="FE120" s="16"/>
      <c r="FF120" s="16"/>
      <c r="FG120" s="16"/>
      <c r="FH120" s="16"/>
      <c r="FI120" s="16"/>
      <c r="FJ120" s="16"/>
      <c r="FK120" s="16"/>
      <c r="FL120" s="16"/>
      <c r="FM120" s="16"/>
      <c r="FN120" s="16"/>
      <c r="FO120" s="16"/>
      <c r="FP120" s="16"/>
      <c r="FQ120" s="16"/>
      <c r="FR120" s="16"/>
      <c r="FS120" s="16"/>
      <c r="FT120" s="16"/>
      <c r="FU120" s="16"/>
      <c r="FV120" s="16"/>
      <c r="FW120" s="16"/>
      <c r="FX120" s="16"/>
      <c r="FY120" s="16"/>
      <c r="FZ120" s="16"/>
      <c r="GA120" s="16"/>
      <c r="GB120" s="16"/>
      <c r="GC120" s="16"/>
      <c r="GD120" s="16"/>
      <c r="GE120" s="16"/>
      <c r="GF120" s="16"/>
      <c r="GG120" s="16"/>
      <c r="GH120" s="16"/>
      <c r="GI120" s="16"/>
      <c r="GJ120" s="16"/>
      <c r="GK120" s="16"/>
      <c r="GL120" s="16"/>
      <c r="GM120" s="16"/>
      <c r="GN120" s="16"/>
      <c r="GO120" s="16"/>
      <c r="GP120" s="16"/>
      <c r="GQ120" s="16"/>
      <c r="GR120" s="16"/>
      <c r="GS120" s="16"/>
      <c r="GT120" s="16"/>
      <c r="GU120" s="16"/>
      <c r="GV120" s="16"/>
      <c r="GW120" s="16"/>
      <c r="GX120" s="16"/>
      <c r="GY120" s="16"/>
      <c r="GZ120" s="16"/>
      <c r="HA120" s="16"/>
      <c r="HB120" s="16"/>
      <c r="HC120" s="16"/>
      <c r="HD120" s="16"/>
      <c r="HE120" s="16"/>
      <c r="HF120" s="16"/>
      <c r="HG120" s="16"/>
      <c r="HH120" s="16"/>
      <c r="HI120" s="16"/>
      <c r="HJ120" s="16"/>
      <c r="HK120" s="16"/>
      <c r="HL120" s="16"/>
      <c r="HM120" s="16"/>
      <c r="HN120" s="16"/>
      <c r="HO120" s="16"/>
      <c r="HP120" s="16"/>
      <c r="HQ120" s="16"/>
      <c r="HR120" s="16"/>
      <c r="HS120" s="16"/>
      <c r="HT120" s="16"/>
      <c r="HU120" s="16"/>
      <c r="HV120" s="16"/>
      <c r="HW120" s="16"/>
      <c r="HX120" s="16"/>
      <c r="HY120" s="16"/>
      <c r="HZ120" s="16"/>
      <c r="IA120" s="16"/>
      <c r="IB120" s="16"/>
      <c r="IC120" s="16"/>
      <c r="ID120" s="16"/>
      <c r="IE120" s="16"/>
      <c r="IF120" s="16"/>
      <c r="IG120" s="16"/>
      <c r="IH120" s="16"/>
      <c r="II120" s="16"/>
      <c r="IJ120" s="16"/>
      <c r="IK120" s="16"/>
      <c r="IL120" s="16"/>
      <c r="IM120" s="16"/>
      <c r="IN120" s="16"/>
      <c r="IO120" s="16"/>
      <c r="IP120" s="16"/>
      <c r="IQ120" s="16"/>
      <c r="IR120" s="16"/>
      <c r="IS120" s="16"/>
      <c r="IT120" s="16"/>
      <c r="IU120" s="16"/>
      <c r="IV120" s="16"/>
      <c r="IW120" s="16"/>
      <c r="IX120" s="16"/>
      <c r="IY120" s="16"/>
      <c r="IZ120" s="16"/>
      <c r="JA120" s="16"/>
      <c r="JB120" s="16"/>
      <c r="JC120" s="16"/>
      <c r="JD120" s="16"/>
      <c r="JE120" s="16"/>
      <c r="JF120" s="16"/>
      <c r="JG120" s="16"/>
      <c r="JH120" s="16"/>
      <c r="JI120" s="16"/>
      <c r="JJ120" s="16"/>
      <c r="JK120" s="16"/>
      <c r="JL120" s="16"/>
      <c r="JM120" s="16"/>
      <c r="JN120" s="16"/>
    </row>
    <row r="121" spans="2:274" ht="12.75" customHeight="1" x14ac:dyDescent="0.25">
      <c r="B121" s="3"/>
      <c r="C121" s="3"/>
      <c r="D121" s="3"/>
      <c r="E121" s="3"/>
      <c r="F121" s="3"/>
      <c r="G121" s="3"/>
      <c r="H121" s="3"/>
      <c r="I121" s="3"/>
      <c r="J121" s="3"/>
      <c r="K121" s="17"/>
      <c r="L121" s="17"/>
      <c r="M121" s="17"/>
      <c r="N121" s="17"/>
      <c r="O121" s="17"/>
      <c r="P121" s="17"/>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c r="ES121" s="16"/>
      <c r="ET121" s="16"/>
      <c r="EU121" s="16"/>
      <c r="EV121" s="16"/>
      <c r="EW121" s="16"/>
      <c r="EX121" s="16"/>
      <c r="EY121" s="16"/>
      <c r="EZ121" s="16"/>
      <c r="FA121" s="16"/>
      <c r="FB121" s="16"/>
      <c r="FC121" s="16"/>
      <c r="FD121" s="16"/>
      <c r="FE121" s="16"/>
      <c r="FF121" s="16"/>
      <c r="FG121" s="16"/>
      <c r="FH121" s="16"/>
      <c r="FI121" s="16"/>
      <c r="FJ121" s="16"/>
      <c r="FK121" s="16"/>
      <c r="FL121" s="16"/>
      <c r="FM121" s="16"/>
      <c r="FN121" s="16"/>
      <c r="FO121" s="16"/>
      <c r="FP121" s="16"/>
      <c r="FQ121" s="16"/>
      <c r="FR121" s="16"/>
      <c r="FS121" s="16"/>
      <c r="FT121" s="16"/>
      <c r="FU121" s="16"/>
      <c r="FV121" s="16"/>
      <c r="FW121" s="16"/>
      <c r="FX121" s="16"/>
      <c r="FY121" s="16"/>
      <c r="FZ121" s="16"/>
      <c r="GA121" s="16"/>
      <c r="GB121" s="16"/>
      <c r="GC121" s="16"/>
      <c r="GD121" s="16"/>
      <c r="GE121" s="16"/>
      <c r="GF121" s="16"/>
      <c r="GG121" s="16"/>
      <c r="GH121" s="16"/>
      <c r="GI121" s="16"/>
      <c r="GJ121" s="16"/>
      <c r="GK121" s="16"/>
      <c r="GL121" s="16"/>
      <c r="GM121" s="16"/>
      <c r="GN121" s="16"/>
      <c r="GO121" s="16"/>
      <c r="GP121" s="16"/>
      <c r="GQ121" s="16"/>
      <c r="GR121" s="16"/>
      <c r="GS121" s="16"/>
      <c r="GT121" s="16"/>
      <c r="GU121" s="16"/>
      <c r="GV121" s="16"/>
      <c r="GW121" s="16"/>
      <c r="GX121" s="16"/>
      <c r="GY121" s="16"/>
      <c r="GZ121" s="16"/>
      <c r="HA121" s="16"/>
      <c r="HB121" s="16"/>
      <c r="HC121" s="16"/>
      <c r="HD121" s="16"/>
      <c r="HE121" s="16"/>
      <c r="HF121" s="16"/>
      <c r="HG121" s="16"/>
      <c r="HH121" s="16"/>
      <c r="HI121" s="16"/>
      <c r="HJ121" s="16"/>
      <c r="HK121" s="16"/>
      <c r="HL121" s="16"/>
      <c r="HM121" s="16"/>
      <c r="HN121" s="16"/>
      <c r="HO121" s="16"/>
      <c r="HP121" s="16"/>
      <c r="HQ121" s="16"/>
      <c r="HR121" s="16"/>
      <c r="HS121" s="16"/>
      <c r="HT121" s="16"/>
      <c r="HU121" s="16"/>
      <c r="HV121" s="16"/>
      <c r="HW121" s="16"/>
      <c r="HX121" s="16"/>
      <c r="HY121" s="16"/>
      <c r="HZ121" s="16"/>
      <c r="IA121" s="16"/>
      <c r="IB121" s="16"/>
      <c r="IC121" s="16"/>
      <c r="ID121" s="16"/>
      <c r="IE121" s="16"/>
      <c r="IF121" s="16"/>
      <c r="IG121" s="16"/>
      <c r="IH121" s="16"/>
      <c r="II121" s="16"/>
      <c r="IJ121" s="16"/>
      <c r="IK121" s="16"/>
      <c r="IL121" s="16"/>
      <c r="IM121" s="16"/>
      <c r="IN121" s="16"/>
      <c r="IO121" s="16"/>
      <c r="IP121" s="16"/>
      <c r="IQ121" s="16"/>
      <c r="IR121" s="16"/>
      <c r="IS121" s="16"/>
      <c r="IT121" s="16"/>
      <c r="IU121" s="16"/>
      <c r="IV121" s="16"/>
      <c r="IW121" s="16"/>
      <c r="IX121" s="16"/>
      <c r="IY121" s="16"/>
      <c r="IZ121" s="16"/>
      <c r="JA121" s="16"/>
      <c r="JB121" s="16"/>
      <c r="JC121" s="16"/>
      <c r="JD121" s="16"/>
      <c r="JE121" s="16"/>
      <c r="JF121" s="16"/>
      <c r="JG121" s="16"/>
      <c r="JH121" s="16"/>
      <c r="JI121" s="16"/>
      <c r="JJ121" s="16"/>
      <c r="JK121" s="16"/>
      <c r="JL121" s="16"/>
      <c r="JM121" s="16"/>
      <c r="JN121" s="16"/>
    </row>
    <row r="122" spans="2:274" ht="12.75" customHeight="1" x14ac:dyDescent="0.25">
      <c r="B122" s="3"/>
      <c r="C122" s="3"/>
      <c r="D122" s="3"/>
      <c r="E122" s="3"/>
      <c r="F122" s="3"/>
      <c r="G122" s="3"/>
      <c r="H122" s="3"/>
      <c r="I122" s="3"/>
      <c r="J122" s="3"/>
      <c r="K122" s="17"/>
      <c r="L122" s="17"/>
      <c r="M122" s="17"/>
      <c r="N122" s="17"/>
      <c r="O122" s="17"/>
      <c r="P122" s="17"/>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c r="EK122" s="16"/>
      <c r="EL122" s="16"/>
      <c r="EM122" s="16"/>
      <c r="EN122" s="16"/>
      <c r="EO122" s="16"/>
      <c r="EP122" s="16"/>
      <c r="EQ122" s="16"/>
      <c r="ER122" s="16"/>
      <c r="ES122" s="16"/>
      <c r="ET122" s="16"/>
      <c r="EU122" s="16"/>
      <c r="EV122" s="16"/>
      <c r="EW122" s="16"/>
      <c r="EX122" s="16"/>
      <c r="EY122" s="16"/>
      <c r="EZ122" s="16"/>
      <c r="FA122" s="16"/>
      <c r="FB122" s="16"/>
      <c r="FC122" s="16"/>
      <c r="FD122" s="16"/>
      <c r="FE122" s="16"/>
      <c r="FF122" s="16"/>
      <c r="FG122" s="16"/>
      <c r="FH122" s="16"/>
      <c r="FI122" s="16"/>
      <c r="FJ122" s="16"/>
      <c r="FK122" s="16"/>
      <c r="FL122" s="16"/>
      <c r="FM122" s="16"/>
      <c r="FN122" s="16"/>
      <c r="FO122" s="16"/>
      <c r="FP122" s="16"/>
      <c r="FQ122" s="16"/>
      <c r="FR122" s="16"/>
      <c r="FS122" s="16"/>
      <c r="FT122" s="16"/>
      <c r="FU122" s="16"/>
      <c r="FV122" s="16"/>
      <c r="FW122" s="16"/>
      <c r="FX122" s="16"/>
      <c r="FY122" s="16"/>
      <c r="FZ122" s="16"/>
      <c r="GA122" s="16"/>
      <c r="GB122" s="16"/>
      <c r="GC122" s="16"/>
      <c r="GD122" s="16"/>
      <c r="GE122" s="16"/>
      <c r="GF122" s="16"/>
      <c r="GG122" s="16"/>
      <c r="GH122" s="16"/>
      <c r="GI122" s="16"/>
      <c r="GJ122" s="16"/>
      <c r="GK122" s="16"/>
      <c r="GL122" s="16"/>
      <c r="GM122" s="16"/>
      <c r="GN122" s="16"/>
      <c r="GO122" s="16"/>
      <c r="GP122" s="16"/>
      <c r="GQ122" s="16"/>
      <c r="GR122" s="16"/>
      <c r="GS122" s="16"/>
      <c r="GT122" s="16"/>
      <c r="GU122" s="16"/>
      <c r="GV122" s="16"/>
      <c r="GW122" s="16"/>
      <c r="GX122" s="16"/>
      <c r="GY122" s="16"/>
      <c r="GZ122" s="16"/>
      <c r="HA122" s="16"/>
      <c r="HB122" s="16"/>
      <c r="HC122" s="16"/>
      <c r="HD122" s="16"/>
      <c r="HE122" s="16"/>
      <c r="HF122" s="16"/>
      <c r="HG122" s="16"/>
      <c r="HH122" s="16"/>
      <c r="HI122" s="16"/>
      <c r="HJ122" s="16"/>
      <c r="HK122" s="16"/>
      <c r="HL122" s="16"/>
      <c r="HM122" s="16"/>
      <c r="HN122" s="16"/>
      <c r="HO122" s="16"/>
      <c r="HP122" s="16"/>
      <c r="HQ122" s="16"/>
      <c r="HR122" s="16"/>
      <c r="HS122" s="16"/>
      <c r="HT122" s="16"/>
      <c r="HU122" s="16"/>
      <c r="HV122" s="16"/>
      <c r="HW122" s="16"/>
      <c r="HX122" s="16"/>
      <c r="HY122" s="16"/>
      <c r="HZ122" s="16"/>
      <c r="IA122" s="16"/>
      <c r="IB122" s="16"/>
      <c r="IC122" s="16"/>
      <c r="ID122" s="16"/>
      <c r="IE122" s="16"/>
      <c r="IF122" s="16"/>
      <c r="IG122" s="16"/>
      <c r="IH122" s="16"/>
      <c r="II122" s="16"/>
      <c r="IJ122" s="16"/>
      <c r="IK122" s="16"/>
      <c r="IL122" s="16"/>
      <c r="IM122" s="16"/>
      <c r="IN122" s="16"/>
      <c r="IO122" s="16"/>
      <c r="IP122" s="16"/>
      <c r="IQ122" s="16"/>
      <c r="IR122" s="16"/>
      <c r="IS122" s="16"/>
      <c r="IT122" s="16"/>
      <c r="IU122" s="16"/>
      <c r="IV122" s="16"/>
      <c r="IW122" s="16"/>
      <c r="IX122" s="16"/>
      <c r="IY122" s="16"/>
      <c r="IZ122" s="16"/>
      <c r="JA122" s="16"/>
      <c r="JB122" s="16"/>
      <c r="JC122" s="16"/>
      <c r="JD122" s="16"/>
      <c r="JE122" s="16"/>
      <c r="JF122" s="16"/>
      <c r="JG122" s="16"/>
      <c r="JH122" s="16"/>
      <c r="JI122" s="16"/>
      <c r="JJ122" s="16"/>
      <c r="JK122" s="16"/>
      <c r="JL122" s="16"/>
      <c r="JM122" s="16"/>
      <c r="JN122" s="16"/>
    </row>
    <row r="123" spans="2:274" ht="12.75" customHeight="1" x14ac:dyDescent="0.25">
      <c r="B123" s="3"/>
      <c r="C123" s="3"/>
      <c r="D123" s="3"/>
      <c r="E123" s="3"/>
      <c r="F123" s="3"/>
      <c r="G123" s="3"/>
      <c r="H123" s="3"/>
      <c r="I123" s="3"/>
      <c r="J123" s="3"/>
      <c r="K123" s="17"/>
      <c r="L123" s="17"/>
      <c r="M123" s="17"/>
      <c r="N123" s="17"/>
      <c r="O123" s="17"/>
      <c r="P123" s="17"/>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c r="ES123" s="16"/>
      <c r="ET123" s="16"/>
      <c r="EU123" s="16"/>
      <c r="EV123" s="16"/>
      <c r="EW123" s="16"/>
      <c r="EX123" s="16"/>
      <c r="EY123" s="16"/>
      <c r="EZ123" s="16"/>
      <c r="FA123" s="16"/>
      <c r="FB123" s="16"/>
      <c r="FC123" s="16"/>
      <c r="FD123" s="16"/>
      <c r="FE123" s="16"/>
      <c r="FF123" s="16"/>
      <c r="FG123" s="16"/>
      <c r="FH123" s="16"/>
      <c r="FI123" s="16"/>
      <c r="FJ123" s="16"/>
      <c r="FK123" s="16"/>
      <c r="FL123" s="16"/>
      <c r="FM123" s="16"/>
      <c r="FN123" s="16"/>
      <c r="FO123" s="16"/>
      <c r="FP123" s="16"/>
      <c r="FQ123" s="16"/>
      <c r="FR123" s="16"/>
      <c r="FS123" s="16"/>
      <c r="FT123" s="16"/>
      <c r="FU123" s="16"/>
      <c r="FV123" s="16"/>
      <c r="FW123" s="16"/>
      <c r="FX123" s="16"/>
      <c r="FY123" s="16"/>
      <c r="FZ123" s="16"/>
      <c r="GA123" s="16"/>
      <c r="GB123" s="16"/>
      <c r="GC123" s="16"/>
      <c r="GD123" s="16"/>
      <c r="GE123" s="16"/>
      <c r="GF123" s="16"/>
      <c r="GG123" s="16"/>
      <c r="GH123" s="16"/>
      <c r="GI123" s="16"/>
      <c r="GJ123" s="16"/>
      <c r="GK123" s="16"/>
      <c r="GL123" s="16"/>
      <c r="GM123" s="16"/>
      <c r="GN123" s="16"/>
      <c r="GO123" s="16"/>
      <c r="GP123" s="16"/>
      <c r="GQ123" s="16"/>
      <c r="GR123" s="16"/>
      <c r="GS123" s="16"/>
      <c r="GT123" s="16"/>
      <c r="GU123" s="16"/>
      <c r="GV123" s="16"/>
      <c r="GW123" s="16"/>
      <c r="GX123" s="16"/>
      <c r="GY123" s="16"/>
      <c r="GZ123" s="16"/>
      <c r="HA123" s="16"/>
      <c r="HB123" s="16"/>
      <c r="HC123" s="16"/>
      <c r="HD123" s="16"/>
      <c r="HE123" s="16"/>
      <c r="HF123" s="16"/>
      <c r="HG123" s="16"/>
      <c r="HH123" s="16"/>
      <c r="HI123" s="16"/>
      <c r="HJ123" s="16"/>
      <c r="HK123" s="16"/>
      <c r="HL123" s="16"/>
      <c r="HM123" s="16"/>
      <c r="HN123" s="16"/>
      <c r="HO123" s="16"/>
      <c r="HP123" s="16"/>
      <c r="HQ123" s="16"/>
      <c r="HR123" s="16"/>
      <c r="HS123" s="16"/>
      <c r="HT123" s="16"/>
      <c r="HU123" s="16"/>
      <c r="HV123" s="16"/>
      <c r="HW123" s="16"/>
      <c r="HX123" s="16"/>
      <c r="HY123" s="16"/>
      <c r="HZ123" s="16"/>
      <c r="IA123" s="16"/>
      <c r="IB123" s="16"/>
      <c r="IC123" s="16"/>
      <c r="ID123" s="16"/>
      <c r="IE123" s="16"/>
      <c r="IF123" s="16"/>
      <c r="IG123" s="16"/>
      <c r="IH123" s="16"/>
      <c r="II123" s="16"/>
      <c r="IJ123" s="16"/>
      <c r="IK123" s="16"/>
      <c r="IL123" s="16"/>
      <c r="IM123" s="16"/>
      <c r="IN123" s="16"/>
      <c r="IO123" s="16"/>
      <c r="IP123" s="16"/>
      <c r="IQ123" s="16"/>
      <c r="IR123" s="16"/>
      <c r="IS123" s="16"/>
      <c r="IT123" s="16"/>
      <c r="IU123" s="16"/>
      <c r="IV123" s="16"/>
      <c r="IW123" s="16"/>
      <c r="IX123" s="16"/>
      <c r="IY123" s="16"/>
      <c r="IZ123" s="16"/>
      <c r="JA123" s="16"/>
      <c r="JB123" s="16"/>
      <c r="JC123" s="16"/>
      <c r="JD123" s="16"/>
      <c r="JE123" s="16"/>
      <c r="JF123" s="16"/>
      <c r="JG123" s="16"/>
      <c r="JH123" s="16"/>
      <c r="JI123" s="16"/>
      <c r="JJ123" s="16"/>
      <c r="JK123" s="16"/>
      <c r="JL123" s="16"/>
      <c r="JM123" s="16"/>
      <c r="JN123" s="16"/>
    </row>
    <row r="124" spans="2:274" ht="12.75" customHeight="1" x14ac:dyDescent="0.25">
      <c r="B124" s="3"/>
      <c r="C124" s="3"/>
      <c r="D124" s="3"/>
      <c r="E124" s="3"/>
      <c r="F124" s="3"/>
      <c r="G124" s="3"/>
      <c r="H124" s="3"/>
      <c r="I124" s="3"/>
      <c r="J124" s="3"/>
      <c r="K124" s="17"/>
      <c r="L124" s="17"/>
      <c r="M124" s="17"/>
      <c r="N124" s="17"/>
      <c r="O124" s="17"/>
      <c r="P124" s="17"/>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c r="EQ124" s="16"/>
      <c r="ER124" s="16"/>
      <c r="ES124" s="16"/>
      <c r="ET124" s="16"/>
      <c r="EU124" s="16"/>
      <c r="EV124" s="16"/>
      <c r="EW124" s="16"/>
      <c r="EX124" s="16"/>
      <c r="EY124" s="16"/>
      <c r="EZ124" s="16"/>
      <c r="FA124" s="16"/>
      <c r="FB124" s="16"/>
      <c r="FC124" s="16"/>
      <c r="FD124" s="16"/>
      <c r="FE124" s="16"/>
      <c r="FF124" s="16"/>
      <c r="FG124" s="16"/>
      <c r="FH124" s="16"/>
      <c r="FI124" s="16"/>
      <c r="FJ124" s="16"/>
      <c r="FK124" s="16"/>
      <c r="FL124" s="16"/>
      <c r="FM124" s="16"/>
      <c r="FN124" s="16"/>
      <c r="FO124" s="16"/>
      <c r="FP124" s="16"/>
      <c r="FQ124" s="16"/>
      <c r="FR124" s="16"/>
      <c r="FS124" s="16"/>
      <c r="FT124" s="16"/>
      <c r="FU124" s="16"/>
      <c r="FV124" s="16"/>
      <c r="FW124" s="16"/>
      <c r="FX124" s="16"/>
      <c r="FY124" s="16"/>
      <c r="FZ124" s="16"/>
      <c r="GA124" s="16"/>
      <c r="GB124" s="16"/>
      <c r="GC124" s="16"/>
      <c r="GD124" s="16"/>
      <c r="GE124" s="16"/>
      <c r="GF124" s="16"/>
      <c r="GG124" s="16"/>
      <c r="GH124" s="16"/>
      <c r="GI124" s="16"/>
      <c r="GJ124" s="16"/>
      <c r="GK124" s="16"/>
      <c r="GL124" s="16"/>
      <c r="GM124" s="16"/>
      <c r="GN124" s="16"/>
      <c r="GO124" s="16"/>
      <c r="GP124" s="16"/>
      <c r="GQ124" s="16"/>
      <c r="GR124" s="16"/>
      <c r="GS124" s="16"/>
      <c r="GT124" s="16"/>
      <c r="GU124" s="16"/>
      <c r="GV124" s="16"/>
      <c r="GW124" s="16"/>
      <c r="GX124" s="16"/>
      <c r="GY124" s="16"/>
      <c r="GZ124" s="16"/>
      <c r="HA124" s="16"/>
      <c r="HB124" s="16"/>
      <c r="HC124" s="16"/>
      <c r="HD124" s="16"/>
      <c r="HE124" s="16"/>
      <c r="HF124" s="16"/>
      <c r="HG124" s="16"/>
      <c r="HH124" s="16"/>
      <c r="HI124" s="16"/>
      <c r="HJ124" s="16"/>
      <c r="HK124" s="16"/>
      <c r="HL124" s="16"/>
      <c r="HM124" s="16"/>
      <c r="HN124" s="16"/>
      <c r="HO124" s="16"/>
      <c r="HP124" s="16"/>
      <c r="HQ124" s="16"/>
      <c r="HR124" s="16"/>
      <c r="HS124" s="16"/>
      <c r="HT124" s="16"/>
      <c r="HU124" s="16"/>
      <c r="HV124" s="16"/>
      <c r="HW124" s="16"/>
      <c r="HX124" s="16"/>
      <c r="HY124" s="16"/>
      <c r="HZ124" s="16"/>
      <c r="IA124" s="16"/>
      <c r="IB124" s="16"/>
      <c r="IC124" s="16"/>
      <c r="ID124" s="16"/>
      <c r="IE124" s="16"/>
      <c r="IF124" s="16"/>
      <c r="IG124" s="16"/>
      <c r="IH124" s="16"/>
      <c r="II124" s="16"/>
      <c r="IJ124" s="16"/>
      <c r="IK124" s="16"/>
      <c r="IL124" s="16"/>
      <c r="IM124" s="16"/>
      <c r="IN124" s="16"/>
      <c r="IO124" s="16"/>
      <c r="IP124" s="16"/>
      <c r="IQ124" s="16"/>
      <c r="IR124" s="16"/>
      <c r="IS124" s="16"/>
      <c r="IT124" s="16"/>
      <c r="IU124" s="16"/>
      <c r="IV124" s="16"/>
      <c r="IW124" s="16"/>
      <c r="IX124" s="16"/>
      <c r="IY124" s="16"/>
      <c r="IZ124" s="16"/>
      <c r="JA124" s="16"/>
      <c r="JB124" s="16"/>
      <c r="JC124" s="16"/>
      <c r="JD124" s="16"/>
      <c r="JE124" s="16"/>
      <c r="JF124" s="16"/>
      <c r="JG124" s="16"/>
      <c r="JH124" s="16"/>
      <c r="JI124" s="16"/>
      <c r="JJ124" s="16"/>
      <c r="JK124" s="16"/>
      <c r="JL124" s="16"/>
      <c r="JM124" s="16"/>
      <c r="JN124" s="16"/>
    </row>
    <row r="125" spans="2:274" ht="12.75" customHeight="1" x14ac:dyDescent="0.25">
      <c r="B125" s="3"/>
      <c r="C125" s="3"/>
      <c r="D125" s="3"/>
      <c r="E125" s="3"/>
      <c r="F125" s="3"/>
      <c r="G125" s="3"/>
      <c r="H125" s="3"/>
      <c r="I125" s="3"/>
      <c r="J125" s="3"/>
      <c r="K125" s="17"/>
      <c r="L125" s="17"/>
      <c r="M125" s="17"/>
      <c r="N125" s="17"/>
      <c r="O125" s="17"/>
      <c r="P125" s="17"/>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c r="FC125" s="16"/>
      <c r="FD125" s="16"/>
      <c r="FE125" s="16"/>
      <c r="FF125" s="16"/>
      <c r="FG125" s="16"/>
      <c r="FH125" s="16"/>
      <c r="FI125" s="16"/>
      <c r="FJ125" s="16"/>
      <c r="FK125" s="16"/>
      <c r="FL125" s="16"/>
      <c r="FM125" s="16"/>
      <c r="FN125" s="16"/>
      <c r="FO125" s="16"/>
      <c r="FP125" s="16"/>
      <c r="FQ125" s="16"/>
      <c r="FR125" s="16"/>
      <c r="FS125" s="16"/>
      <c r="FT125" s="16"/>
      <c r="FU125" s="16"/>
      <c r="FV125" s="16"/>
      <c r="FW125" s="16"/>
      <c r="FX125" s="16"/>
      <c r="FY125" s="16"/>
      <c r="FZ125" s="16"/>
      <c r="GA125" s="16"/>
      <c r="GB125" s="16"/>
      <c r="GC125" s="16"/>
      <c r="GD125" s="16"/>
      <c r="GE125" s="16"/>
      <c r="GF125" s="16"/>
      <c r="GG125" s="16"/>
      <c r="GH125" s="16"/>
      <c r="GI125" s="16"/>
      <c r="GJ125" s="16"/>
      <c r="GK125" s="16"/>
      <c r="GL125" s="16"/>
      <c r="GM125" s="16"/>
      <c r="GN125" s="16"/>
      <c r="GO125" s="16"/>
      <c r="GP125" s="16"/>
      <c r="GQ125" s="16"/>
      <c r="GR125" s="16"/>
      <c r="GS125" s="16"/>
      <c r="GT125" s="16"/>
      <c r="GU125" s="16"/>
      <c r="GV125" s="16"/>
      <c r="GW125" s="16"/>
      <c r="GX125" s="16"/>
      <c r="GY125" s="16"/>
      <c r="GZ125" s="16"/>
      <c r="HA125" s="16"/>
      <c r="HB125" s="16"/>
      <c r="HC125" s="16"/>
      <c r="HD125" s="16"/>
      <c r="HE125" s="16"/>
      <c r="HF125" s="16"/>
      <c r="HG125" s="16"/>
      <c r="HH125" s="16"/>
      <c r="HI125" s="16"/>
      <c r="HJ125" s="16"/>
      <c r="HK125" s="16"/>
      <c r="HL125" s="16"/>
      <c r="HM125" s="16"/>
      <c r="HN125" s="16"/>
      <c r="HO125" s="16"/>
      <c r="HP125" s="16"/>
      <c r="HQ125" s="16"/>
      <c r="HR125" s="16"/>
      <c r="HS125" s="16"/>
      <c r="HT125" s="16"/>
      <c r="HU125" s="16"/>
      <c r="HV125" s="16"/>
      <c r="HW125" s="16"/>
      <c r="HX125" s="16"/>
      <c r="HY125" s="16"/>
      <c r="HZ125" s="16"/>
      <c r="IA125" s="16"/>
      <c r="IB125" s="16"/>
      <c r="IC125" s="16"/>
      <c r="ID125" s="16"/>
      <c r="IE125" s="16"/>
      <c r="IF125" s="16"/>
      <c r="IG125" s="16"/>
      <c r="IH125" s="16"/>
      <c r="II125" s="16"/>
      <c r="IJ125" s="16"/>
      <c r="IK125" s="16"/>
      <c r="IL125" s="16"/>
      <c r="IM125" s="16"/>
      <c r="IN125" s="16"/>
      <c r="IO125" s="16"/>
      <c r="IP125" s="16"/>
      <c r="IQ125" s="16"/>
      <c r="IR125" s="16"/>
      <c r="IS125" s="16"/>
      <c r="IT125" s="16"/>
      <c r="IU125" s="16"/>
      <c r="IV125" s="16"/>
      <c r="IW125" s="16"/>
      <c r="IX125" s="16"/>
      <c r="IY125" s="16"/>
      <c r="IZ125" s="16"/>
      <c r="JA125" s="16"/>
      <c r="JB125" s="16"/>
      <c r="JC125" s="16"/>
      <c r="JD125" s="16"/>
      <c r="JE125" s="16"/>
      <c r="JF125" s="16"/>
      <c r="JG125" s="16"/>
      <c r="JH125" s="16"/>
      <c r="JI125" s="16"/>
      <c r="JJ125" s="16"/>
      <c r="JK125" s="16"/>
      <c r="JL125" s="16"/>
      <c r="JM125" s="16"/>
      <c r="JN125" s="16"/>
    </row>
    <row r="126" spans="2:274" ht="12.75" customHeight="1" x14ac:dyDescent="0.25">
      <c r="B126" s="3"/>
      <c r="C126" s="3"/>
      <c r="D126" s="3"/>
      <c r="E126" s="3"/>
      <c r="F126" s="3"/>
      <c r="G126" s="3"/>
      <c r="H126" s="3"/>
      <c r="I126" s="3"/>
      <c r="J126" s="3"/>
      <c r="K126" s="17"/>
      <c r="L126" s="17"/>
      <c r="M126" s="17"/>
      <c r="N126" s="17"/>
      <c r="O126" s="17"/>
      <c r="P126" s="17"/>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c r="FC126" s="16"/>
      <c r="FD126" s="16"/>
      <c r="FE126" s="16"/>
      <c r="FF126" s="16"/>
      <c r="FG126" s="16"/>
      <c r="FH126" s="16"/>
      <c r="FI126" s="16"/>
      <c r="FJ126" s="16"/>
      <c r="FK126" s="16"/>
      <c r="FL126" s="16"/>
      <c r="FM126" s="16"/>
      <c r="FN126" s="16"/>
      <c r="FO126" s="16"/>
      <c r="FP126" s="16"/>
      <c r="FQ126" s="16"/>
      <c r="FR126" s="16"/>
      <c r="FS126" s="16"/>
      <c r="FT126" s="16"/>
      <c r="FU126" s="16"/>
      <c r="FV126" s="16"/>
      <c r="FW126" s="16"/>
      <c r="FX126" s="16"/>
      <c r="FY126" s="16"/>
      <c r="FZ126" s="16"/>
      <c r="GA126" s="16"/>
      <c r="GB126" s="16"/>
      <c r="GC126" s="16"/>
      <c r="GD126" s="16"/>
      <c r="GE126" s="16"/>
      <c r="GF126" s="16"/>
      <c r="GG126" s="16"/>
      <c r="GH126" s="16"/>
      <c r="GI126" s="16"/>
      <c r="GJ126" s="16"/>
      <c r="GK126" s="16"/>
      <c r="GL126" s="16"/>
      <c r="GM126" s="16"/>
      <c r="GN126" s="16"/>
      <c r="GO126" s="16"/>
      <c r="GP126" s="16"/>
      <c r="GQ126" s="16"/>
      <c r="GR126" s="16"/>
      <c r="GS126" s="16"/>
      <c r="GT126" s="16"/>
      <c r="GU126" s="16"/>
      <c r="GV126" s="16"/>
      <c r="GW126" s="16"/>
      <c r="GX126" s="16"/>
      <c r="GY126" s="16"/>
      <c r="GZ126" s="16"/>
      <c r="HA126" s="16"/>
      <c r="HB126" s="16"/>
      <c r="HC126" s="16"/>
      <c r="HD126" s="16"/>
      <c r="HE126" s="16"/>
      <c r="HF126" s="16"/>
      <c r="HG126" s="16"/>
      <c r="HH126" s="16"/>
      <c r="HI126" s="16"/>
      <c r="HJ126" s="16"/>
      <c r="HK126" s="16"/>
      <c r="HL126" s="16"/>
      <c r="HM126" s="16"/>
      <c r="HN126" s="16"/>
      <c r="HO126" s="16"/>
      <c r="HP126" s="16"/>
      <c r="HQ126" s="16"/>
      <c r="HR126" s="16"/>
      <c r="HS126" s="16"/>
      <c r="HT126" s="16"/>
      <c r="HU126" s="16"/>
      <c r="HV126" s="16"/>
      <c r="HW126" s="16"/>
      <c r="HX126" s="16"/>
      <c r="HY126" s="16"/>
      <c r="HZ126" s="16"/>
      <c r="IA126" s="16"/>
      <c r="IB126" s="16"/>
      <c r="IC126" s="16"/>
      <c r="ID126" s="16"/>
      <c r="IE126" s="16"/>
      <c r="IF126" s="16"/>
      <c r="IG126" s="16"/>
      <c r="IH126" s="16"/>
      <c r="II126" s="16"/>
      <c r="IJ126" s="16"/>
      <c r="IK126" s="16"/>
      <c r="IL126" s="16"/>
      <c r="IM126" s="16"/>
      <c r="IN126" s="16"/>
      <c r="IO126" s="16"/>
      <c r="IP126" s="16"/>
      <c r="IQ126" s="16"/>
      <c r="IR126" s="16"/>
      <c r="IS126" s="16"/>
      <c r="IT126" s="16"/>
      <c r="IU126" s="16"/>
      <c r="IV126" s="16"/>
      <c r="IW126" s="16"/>
      <c r="IX126" s="16"/>
      <c r="IY126" s="16"/>
      <c r="IZ126" s="16"/>
      <c r="JA126" s="16"/>
      <c r="JB126" s="16"/>
      <c r="JC126" s="16"/>
      <c r="JD126" s="16"/>
      <c r="JE126" s="16"/>
      <c r="JF126" s="16"/>
      <c r="JG126" s="16"/>
      <c r="JH126" s="16"/>
      <c r="JI126" s="16"/>
      <c r="JJ126" s="16"/>
      <c r="JK126" s="16"/>
      <c r="JL126" s="16"/>
      <c r="JM126" s="16"/>
      <c r="JN126" s="16"/>
    </row>
    <row r="127" spans="2:274" ht="12.75" customHeight="1" x14ac:dyDescent="0.25">
      <c r="B127" s="3"/>
      <c r="C127" s="3"/>
      <c r="D127" s="3"/>
      <c r="E127" s="3"/>
      <c r="F127" s="3"/>
      <c r="G127" s="3"/>
      <c r="H127" s="3"/>
      <c r="I127" s="3"/>
      <c r="J127" s="3"/>
      <c r="K127" s="17"/>
      <c r="L127" s="17"/>
      <c r="M127" s="17"/>
      <c r="N127" s="17"/>
      <c r="O127" s="17"/>
      <c r="P127" s="17"/>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c r="ES127" s="16"/>
      <c r="ET127" s="16"/>
      <c r="EU127" s="16"/>
      <c r="EV127" s="16"/>
      <c r="EW127" s="16"/>
      <c r="EX127" s="16"/>
      <c r="EY127" s="16"/>
      <c r="EZ127" s="16"/>
      <c r="FA127" s="16"/>
      <c r="FB127" s="16"/>
      <c r="FC127" s="16"/>
      <c r="FD127" s="16"/>
      <c r="FE127" s="16"/>
      <c r="FF127" s="16"/>
      <c r="FG127" s="16"/>
      <c r="FH127" s="16"/>
      <c r="FI127" s="16"/>
      <c r="FJ127" s="16"/>
      <c r="FK127" s="16"/>
      <c r="FL127" s="16"/>
      <c r="FM127" s="16"/>
      <c r="FN127" s="16"/>
      <c r="FO127" s="16"/>
      <c r="FP127" s="16"/>
      <c r="FQ127" s="16"/>
      <c r="FR127" s="16"/>
      <c r="FS127" s="16"/>
      <c r="FT127" s="16"/>
      <c r="FU127" s="16"/>
      <c r="FV127" s="16"/>
      <c r="FW127" s="16"/>
      <c r="FX127" s="16"/>
      <c r="FY127" s="16"/>
      <c r="FZ127" s="16"/>
      <c r="GA127" s="16"/>
      <c r="GB127" s="16"/>
      <c r="GC127" s="16"/>
      <c r="GD127" s="16"/>
      <c r="GE127" s="16"/>
      <c r="GF127" s="16"/>
      <c r="GG127" s="16"/>
      <c r="GH127" s="16"/>
      <c r="GI127" s="16"/>
      <c r="GJ127" s="16"/>
      <c r="GK127" s="16"/>
      <c r="GL127" s="16"/>
      <c r="GM127" s="16"/>
      <c r="GN127" s="16"/>
      <c r="GO127" s="16"/>
      <c r="GP127" s="16"/>
      <c r="GQ127" s="16"/>
      <c r="GR127" s="16"/>
      <c r="GS127" s="16"/>
      <c r="GT127" s="16"/>
      <c r="GU127" s="16"/>
      <c r="GV127" s="16"/>
      <c r="GW127" s="16"/>
      <c r="GX127" s="16"/>
      <c r="GY127" s="16"/>
      <c r="GZ127" s="16"/>
      <c r="HA127" s="16"/>
      <c r="HB127" s="16"/>
      <c r="HC127" s="16"/>
      <c r="HD127" s="16"/>
      <c r="HE127" s="16"/>
      <c r="HF127" s="16"/>
      <c r="HG127" s="16"/>
      <c r="HH127" s="16"/>
      <c r="HI127" s="16"/>
      <c r="HJ127" s="16"/>
      <c r="HK127" s="16"/>
      <c r="HL127" s="16"/>
      <c r="HM127" s="16"/>
      <c r="HN127" s="16"/>
      <c r="HO127" s="16"/>
      <c r="HP127" s="16"/>
      <c r="HQ127" s="16"/>
      <c r="HR127" s="16"/>
      <c r="HS127" s="16"/>
      <c r="HT127" s="16"/>
      <c r="HU127" s="16"/>
      <c r="HV127" s="16"/>
      <c r="HW127" s="16"/>
      <c r="HX127" s="16"/>
      <c r="HY127" s="16"/>
      <c r="HZ127" s="16"/>
      <c r="IA127" s="16"/>
      <c r="IB127" s="16"/>
      <c r="IC127" s="16"/>
      <c r="ID127" s="16"/>
      <c r="IE127" s="16"/>
      <c r="IF127" s="16"/>
      <c r="IG127" s="16"/>
      <c r="IH127" s="16"/>
      <c r="II127" s="16"/>
      <c r="IJ127" s="16"/>
      <c r="IK127" s="16"/>
      <c r="IL127" s="16"/>
      <c r="IM127" s="16"/>
      <c r="IN127" s="16"/>
      <c r="IO127" s="16"/>
      <c r="IP127" s="16"/>
      <c r="IQ127" s="16"/>
      <c r="IR127" s="16"/>
      <c r="IS127" s="16"/>
      <c r="IT127" s="16"/>
      <c r="IU127" s="16"/>
      <c r="IV127" s="16"/>
      <c r="IW127" s="16"/>
      <c r="IX127" s="16"/>
      <c r="IY127" s="16"/>
      <c r="IZ127" s="16"/>
      <c r="JA127" s="16"/>
      <c r="JB127" s="16"/>
      <c r="JC127" s="16"/>
      <c r="JD127" s="16"/>
      <c r="JE127" s="16"/>
      <c r="JF127" s="16"/>
      <c r="JG127" s="16"/>
      <c r="JH127" s="16"/>
      <c r="JI127" s="16"/>
      <c r="JJ127" s="16"/>
      <c r="JK127" s="16"/>
      <c r="JL127" s="16"/>
      <c r="JM127" s="16"/>
      <c r="JN127" s="16"/>
    </row>
    <row r="128" spans="2:274" ht="12.75" customHeight="1" x14ac:dyDescent="0.25">
      <c r="B128" s="3"/>
      <c r="C128" s="3"/>
      <c r="D128" s="3"/>
      <c r="E128" s="3"/>
      <c r="F128" s="3"/>
      <c r="G128" s="3"/>
      <c r="H128" s="3"/>
      <c r="I128" s="3"/>
      <c r="J128" s="3"/>
      <c r="K128" s="17"/>
      <c r="L128" s="17"/>
      <c r="M128" s="17"/>
      <c r="N128" s="17"/>
      <c r="O128" s="17"/>
      <c r="P128" s="17"/>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6"/>
      <c r="EW128" s="16"/>
      <c r="EX128" s="16"/>
      <c r="EY128" s="16"/>
      <c r="EZ128" s="16"/>
      <c r="FA128" s="16"/>
      <c r="FB128" s="16"/>
      <c r="FC128" s="16"/>
      <c r="FD128" s="16"/>
      <c r="FE128" s="16"/>
      <c r="FF128" s="16"/>
      <c r="FG128" s="16"/>
      <c r="FH128" s="16"/>
      <c r="FI128" s="16"/>
      <c r="FJ128" s="16"/>
      <c r="FK128" s="16"/>
      <c r="FL128" s="16"/>
      <c r="FM128" s="16"/>
      <c r="FN128" s="16"/>
      <c r="FO128" s="16"/>
      <c r="FP128" s="16"/>
      <c r="FQ128" s="16"/>
      <c r="FR128" s="16"/>
      <c r="FS128" s="16"/>
      <c r="FT128" s="16"/>
      <c r="FU128" s="16"/>
      <c r="FV128" s="16"/>
      <c r="FW128" s="16"/>
      <c r="FX128" s="16"/>
      <c r="FY128" s="16"/>
      <c r="FZ128" s="16"/>
      <c r="GA128" s="16"/>
      <c r="GB128" s="16"/>
      <c r="GC128" s="16"/>
      <c r="GD128" s="16"/>
      <c r="GE128" s="16"/>
      <c r="GF128" s="16"/>
      <c r="GG128" s="16"/>
      <c r="GH128" s="16"/>
      <c r="GI128" s="16"/>
      <c r="GJ128" s="16"/>
      <c r="GK128" s="16"/>
      <c r="GL128" s="16"/>
      <c r="GM128" s="16"/>
      <c r="GN128" s="16"/>
      <c r="GO128" s="16"/>
      <c r="GP128" s="16"/>
      <c r="GQ128" s="16"/>
      <c r="GR128" s="16"/>
      <c r="GS128" s="16"/>
      <c r="GT128" s="16"/>
      <c r="GU128" s="16"/>
      <c r="GV128" s="16"/>
      <c r="GW128" s="16"/>
      <c r="GX128" s="16"/>
      <c r="GY128" s="16"/>
      <c r="GZ128" s="16"/>
      <c r="HA128" s="16"/>
      <c r="HB128" s="16"/>
      <c r="HC128" s="16"/>
      <c r="HD128" s="16"/>
      <c r="HE128" s="16"/>
      <c r="HF128" s="16"/>
      <c r="HG128" s="16"/>
      <c r="HH128" s="16"/>
      <c r="HI128" s="16"/>
      <c r="HJ128" s="16"/>
      <c r="HK128" s="16"/>
      <c r="HL128" s="16"/>
      <c r="HM128" s="16"/>
      <c r="HN128" s="16"/>
      <c r="HO128" s="16"/>
      <c r="HP128" s="16"/>
      <c r="HQ128" s="16"/>
      <c r="HR128" s="16"/>
      <c r="HS128" s="16"/>
      <c r="HT128" s="16"/>
      <c r="HU128" s="16"/>
      <c r="HV128" s="16"/>
      <c r="HW128" s="16"/>
      <c r="HX128" s="16"/>
      <c r="HY128" s="16"/>
      <c r="HZ128" s="16"/>
      <c r="IA128" s="16"/>
      <c r="IB128" s="16"/>
      <c r="IC128" s="16"/>
      <c r="ID128" s="16"/>
      <c r="IE128" s="16"/>
      <c r="IF128" s="16"/>
      <c r="IG128" s="16"/>
      <c r="IH128" s="16"/>
      <c r="II128" s="16"/>
      <c r="IJ128" s="16"/>
      <c r="IK128" s="16"/>
      <c r="IL128" s="16"/>
      <c r="IM128" s="16"/>
      <c r="IN128" s="16"/>
      <c r="IO128" s="16"/>
      <c r="IP128" s="16"/>
      <c r="IQ128" s="16"/>
      <c r="IR128" s="16"/>
      <c r="IS128" s="16"/>
      <c r="IT128" s="16"/>
      <c r="IU128" s="16"/>
      <c r="IV128" s="16"/>
      <c r="IW128" s="16"/>
      <c r="IX128" s="16"/>
      <c r="IY128" s="16"/>
      <c r="IZ128" s="16"/>
      <c r="JA128" s="16"/>
      <c r="JB128" s="16"/>
      <c r="JC128" s="16"/>
      <c r="JD128" s="16"/>
      <c r="JE128" s="16"/>
      <c r="JF128" s="16"/>
      <c r="JG128" s="16"/>
      <c r="JH128" s="16"/>
      <c r="JI128" s="16"/>
      <c r="JJ128" s="16"/>
      <c r="JK128" s="16"/>
      <c r="JL128" s="16"/>
      <c r="JM128" s="16"/>
      <c r="JN128" s="16"/>
    </row>
    <row r="129" spans="2:274" ht="12.75" customHeight="1" x14ac:dyDescent="0.25">
      <c r="B129" s="3"/>
      <c r="C129" s="3"/>
      <c r="D129" s="3"/>
      <c r="E129" s="3"/>
      <c r="F129" s="3"/>
      <c r="G129" s="3"/>
      <c r="H129" s="3"/>
      <c r="I129" s="3"/>
      <c r="J129" s="3"/>
      <c r="K129" s="17"/>
      <c r="L129" s="17"/>
      <c r="M129" s="17"/>
      <c r="N129" s="17"/>
      <c r="O129" s="17"/>
      <c r="P129" s="17"/>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c r="EQ129" s="16"/>
      <c r="ER129" s="16"/>
      <c r="ES129" s="16"/>
      <c r="ET129" s="16"/>
      <c r="EU129" s="16"/>
      <c r="EV129" s="16"/>
      <c r="EW129" s="16"/>
      <c r="EX129" s="16"/>
      <c r="EY129" s="16"/>
      <c r="EZ129" s="16"/>
      <c r="FA129" s="16"/>
      <c r="FB129" s="16"/>
      <c r="FC129" s="16"/>
      <c r="FD129" s="16"/>
      <c r="FE129" s="16"/>
      <c r="FF129" s="16"/>
      <c r="FG129" s="16"/>
      <c r="FH129" s="16"/>
      <c r="FI129" s="16"/>
      <c r="FJ129" s="16"/>
      <c r="FK129" s="16"/>
      <c r="FL129" s="16"/>
      <c r="FM129" s="16"/>
      <c r="FN129" s="16"/>
      <c r="FO129" s="16"/>
      <c r="FP129" s="16"/>
      <c r="FQ129" s="16"/>
      <c r="FR129" s="16"/>
      <c r="FS129" s="16"/>
      <c r="FT129" s="16"/>
      <c r="FU129" s="16"/>
      <c r="FV129" s="16"/>
      <c r="FW129" s="16"/>
      <c r="FX129" s="16"/>
      <c r="FY129" s="16"/>
      <c r="FZ129" s="16"/>
      <c r="GA129" s="16"/>
      <c r="GB129" s="16"/>
      <c r="GC129" s="16"/>
      <c r="GD129" s="16"/>
      <c r="GE129" s="16"/>
      <c r="GF129" s="16"/>
      <c r="GG129" s="16"/>
      <c r="GH129" s="16"/>
      <c r="GI129" s="16"/>
      <c r="GJ129" s="16"/>
      <c r="GK129" s="16"/>
      <c r="GL129" s="16"/>
      <c r="GM129" s="16"/>
      <c r="GN129" s="16"/>
      <c r="GO129" s="16"/>
      <c r="GP129" s="16"/>
      <c r="GQ129" s="16"/>
      <c r="GR129" s="16"/>
      <c r="GS129" s="16"/>
      <c r="GT129" s="16"/>
      <c r="GU129" s="16"/>
      <c r="GV129" s="16"/>
      <c r="GW129" s="16"/>
      <c r="GX129" s="16"/>
      <c r="GY129" s="16"/>
      <c r="GZ129" s="16"/>
      <c r="HA129" s="16"/>
      <c r="HB129" s="16"/>
      <c r="HC129" s="16"/>
      <c r="HD129" s="16"/>
      <c r="HE129" s="16"/>
      <c r="HF129" s="16"/>
      <c r="HG129" s="16"/>
      <c r="HH129" s="16"/>
      <c r="HI129" s="16"/>
      <c r="HJ129" s="16"/>
      <c r="HK129" s="16"/>
      <c r="HL129" s="16"/>
      <c r="HM129" s="16"/>
      <c r="HN129" s="16"/>
      <c r="HO129" s="16"/>
      <c r="HP129" s="16"/>
      <c r="HQ129" s="16"/>
      <c r="HR129" s="16"/>
      <c r="HS129" s="16"/>
      <c r="HT129" s="16"/>
      <c r="HU129" s="16"/>
      <c r="HV129" s="16"/>
      <c r="HW129" s="16"/>
      <c r="HX129" s="16"/>
      <c r="HY129" s="16"/>
      <c r="HZ129" s="16"/>
      <c r="IA129" s="16"/>
      <c r="IB129" s="16"/>
      <c r="IC129" s="16"/>
      <c r="ID129" s="16"/>
      <c r="IE129" s="16"/>
      <c r="IF129" s="16"/>
      <c r="IG129" s="16"/>
      <c r="IH129" s="16"/>
      <c r="II129" s="16"/>
      <c r="IJ129" s="16"/>
      <c r="IK129" s="16"/>
      <c r="IL129" s="16"/>
      <c r="IM129" s="16"/>
      <c r="IN129" s="16"/>
      <c r="IO129" s="16"/>
      <c r="IP129" s="16"/>
      <c r="IQ129" s="16"/>
      <c r="IR129" s="16"/>
      <c r="IS129" s="16"/>
      <c r="IT129" s="16"/>
      <c r="IU129" s="16"/>
      <c r="IV129" s="16"/>
      <c r="IW129" s="16"/>
      <c r="IX129" s="16"/>
      <c r="IY129" s="16"/>
      <c r="IZ129" s="16"/>
      <c r="JA129" s="16"/>
      <c r="JB129" s="16"/>
      <c r="JC129" s="16"/>
      <c r="JD129" s="16"/>
      <c r="JE129" s="16"/>
      <c r="JF129" s="16"/>
      <c r="JG129" s="16"/>
      <c r="JH129" s="16"/>
      <c r="JI129" s="16"/>
      <c r="JJ129" s="16"/>
      <c r="JK129" s="16"/>
      <c r="JL129" s="16"/>
      <c r="JM129" s="16"/>
      <c r="JN129" s="16"/>
    </row>
    <row r="130" spans="2:274" ht="12.75" customHeight="1" x14ac:dyDescent="0.25">
      <c r="B130" s="3"/>
      <c r="C130" s="3"/>
      <c r="D130" s="3"/>
      <c r="E130" s="3"/>
      <c r="F130" s="3"/>
      <c r="G130" s="3"/>
      <c r="H130" s="3"/>
      <c r="I130" s="3"/>
      <c r="J130" s="3"/>
      <c r="K130" s="17"/>
      <c r="L130" s="17"/>
      <c r="M130" s="17"/>
      <c r="N130" s="17"/>
      <c r="O130" s="17"/>
      <c r="P130" s="17"/>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6"/>
      <c r="EW130" s="16"/>
      <c r="EX130" s="16"/>
      <c r="EY130" s="16"/>
      <c r="EZ130" s="16"/>
      <c r="FA130" s="16"/>
      <c r="FB130" s="16"/>
      <c r="FC130" s="16"/>
      <c r="FD130" s="16"/>
      <c r="FE130" s="16"/>
      <c r="FF130" s="16"/>
      <c r="FG130" s="16"/>
      <c r="FH130" s="16"/>
      <c r="FI130" s="16"/>
      <c r="FJ130" s="16"/>
      <c r="FK130" s="16"/>
      <c r="FL130" s="16"/>
      <c r="FM130" s="16"/>
      <c r="FN130" s="16"/>
      <c r="FO130" s="16"/>
      <c r="FP130" s="16"/>
      <c r="FQ130" s="16"/>
      <c r="FR130" s="16"/>
      <c r="FS130" s="16"/>
      <c r="FT130" s="16"/>
      <c r="FU130" s="16"/>
      <c r="FV130" s="16"/>
      <c r="FW130" s="16"/>
      <c r="FX130" s="16"/>
      <c r="FY130" s="16"/>
      <c r="FZ130" s="16"/>
      <c r="GA130" s="16"/>
      <c r="GB130" s="16"/>
      <c r="GC130" s="16"/>
      <c r="GD130" s="16"/>
      <c r="GE130" s="16"/>
      <c r="GF130" s="16"/>
      <c r="GG130" s="16"/>
      <c r="GH130" s="16"/>
      <c r="GI130" s="16"/>
      <c r="GJ130" s="16"/>
      <c r="GK130" s="16"/>
      <c r="GL130" s="16"/>
      <c r="GM130" s="16"/>
      <c r="GN130" s="16"/>
      <c r="GO130" s="16"/>
      <c r="GP130" s="16"/>
      <c r="GQ130" s="16"/>
      <c r="GR130" s="16"/>
      <c r="GS130" s="16"/>
      <c r="GT130" s="16"/>
      <c r="GU130" s="16"/>
      <c r="GV130" s="16"/>
      <c r="GW130" s="16"/>
      <c r="GX130" s="16"/>
      <c r="GY130" s="16"/>
      <c r="GZ130" s="16"/>
      <c r="HA130" s="16"/>
      <c r="HB130" s="16"/>
      <c r="HC130" s="16"/>
      <c r="HD130" s="16"/>
      <c r="HE130" s="16"/>
      <c r="HF130" s="16"/>
      <c r="HG130" s="16"/>
      <c r="HH130" s="16"/>
      <c r="HI130" s="16"/>
      <c r="HJ130" s="16"/>
      <c r="HK130" s="16"/>
      <c r="HL130" s="16"/>
      <c r="HM130" s="16"/>
      <c r="HN130" s="16"/>
      <c r="HO130" s="16"/>
      <c r="HP130" s="16"/>
      <c r="HQ130" s="16"/>
      <c r="HR130" s="16"/>
      <c r="HS130" s="16"/>
      <c r="HT130" s="16"/>
      <c r="HU130" s="16"/>
      <c r="HV130" s="16"/>
      <c r="HW130" s="16"/>
      <c r="HX130" s="16"/>
      <c r="HY130" s="16"/>
      <c r="HZ130" s="16"/>
      <c r="IA130" s="16"/>
      <c r="IB130" s="16"/>
      <c r="IC130" s="16"/>
      <c r="ID130" s="16"/>
      <c r="IE130" s="16"/>
      <c r="IF130" s="16"/>
      <c r="IG130" s="16"/>
      <c r="IH130" s="16"/>
      <c r="II130" s="16"/>
      <c r="IJ130" s="16"/>
      <c r="IK130" s="16"/>
      <c r="IL130" s="16"/>
      <c r="IM130" s="16"/>
      <c r="IN130" s="16"/>
      <c r="IO130" s="16"/>
      <c r="IP130" s="16"/>
      <c r="IQ130" s="16"/>
      <c r="IR130" s="16"/>
      <c r="IS130" s="16"/>
      <c r="IT130" s="16"/>
      <c r="IU130" s="16"/>
      <c r="IV130" s="16"/>
      <c r="IW130" s="16"/>
      <c r="IX130" s="16"/>
      <c r="IY130" s="16"/>
      <c r="IZ130" s="16"/>
      <c r="JA130" s="16"/>
      <c r="JB130" s="16"/>
      <c r="JC130" s="16"/>
      <c r="JD130" s="16"/>
      <c r="JE130" s="16"/>
      <c r="JF130" s="16"/>
      <c r="JG130" s="16"/>
      <c r="JH130" s="16"/>
      <c r="JI130" s="16"/>
      <c r="JJ130" s="16"/>
      <c r="JK130" s="16"/>
      <c r="JL130" s="16"/>
      <c r="JM130" s="16"/>
      <c r="JN130" s="16"/>
    </row>
    <row r="131" spans="2:274" ht="12.75" customHeight="1" x14ac:dyDescent="0.25">
      <c r="B131" s="3"/>
      <c r="C131" s="3"/>
      <c r="D131" s="3"/>
      <c r="E131" s="3"/>
      <c r="F131" s="3"/>
      <c r="G131" s="3"/>
      <c r="H131" s="3"/>
      <c r="I131" s="3"/>
      <c r="J131" s="3"/>
      <c r="K131" s="17"/>
      <c r="L131" s="17"/>
      <c r="M131" s="17"/>
      <c r="N131" s="17"/>
      <c r="O131" s="17"/>
      <c r="P131" s="17"/>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c r="EZ131" s="16"/>
      <c r="FA131" s="16"/>
      <c r="FB131" s="16"/>
      <c r="FC131" s="16"/>
      <c r="FD131" s="16"/>
      <c r="FE131" s="16"/>
      <c r="FF131" s="16"/>
      <c r="FG131" s="16"/>
      <c r="FH131" s="16"/>
      <c r="FI131" s="16"/>
      <c r="FJ131" s="16"/>
      <c r="FK131" s="16"/>
      <c r="FL131" s="16"/>
      <c r="FM131" s="16"/>
      <c r="FN131" s="16"/>
      <c r="FO131" s="16"/>
      <c r="FP131" s="16"/>
      <c r="FQ131" s="16"/>
      <c r="FR131" s="16"/>
      <c r="FS131" s="16"/>
      <c r="FT131" s="16"/>
      <c r="FU131" s="16"/>
      <c r="FV131" s="16"/>
      <c r="FW131" s="16"/>
      <c r="FX131" s="16"/>
      <c r="FY131" s="16"/>
      <c r="FZ131" s="16"/>
      <c r="GA131" s="16"/>
      <c r="GB131" s="16"/>
      <c r="GC131" s="16"/>
      <c r="GD131" s="16"/>
      <c r="GE131" s="16"/>
      <c r="GF131" s="16"/>
      <c r="GG131" s="16"/>
      <c r="GH131" s="16"/>
      <c r="GI131" s="16"/>
      <c r="GJ131" s="16"/>
      <c r="GK131" s="16"/>
      <c r="GL131" s="16"/>
      <c r="GM131" s="16"/>
      <c r="GN131" s="16"/>
      <c r="GO131" s="16"/>
      <c r="GP131" s="16"/>
      <c r="GQ131" s="16"/>
      <c r="GR131" s="16"/>
      <c r="GS131" s="16"/>
      <c r="GT131" s="16"/>
      <c r="GU131" s="16"/>
      <c r="GV131" s="16"/>
      <c r="GW131" s="16"/>
      <c r="GX131" s="16"/>
      <c r="GY131" s="16"/>
      <c r="GZ131" s="16"/>
      <c r="HA131" s="16"/>
      <c r="HB131" s="16"/>
      <c r="HC131" s="16"/>
      <c r="HD131" s="16"/>
      <c r="HE131" s="16"/>
      <c r="HF131" s="16"/>
      <c r="HG131" s="16"/>
      <c r="HH131" s="16"/>
      <c r="HI131" s="16"/>
      <c r="HJ131" s="16"/>
      <c r="HK131" s="16"/>
      <c r="HL131" s="16"/>
      <c r="HM131" s="16"/>
      <c r="HN131" s="16"/>
      <c r="HO131" s="16"/>
      <c r="HP131" s="16"/>
      <c r="HQ131" s="16"/>
      <c r="HR131" s="16"/>
      <c r="HS131" s="16"/>
      <c r="HT131" s="16"/>
      <c r="HU131" s="16"/>
      <c r="HV131" s="16"/>
      <c r="HW131" s="16"/>
      <c r="HX131" s="16"/>
      <c r="HY131" s="16"/>
      <c r="HZ131" s="16"/>
      <c r="IA131" s="16"/>
      <c r="IB131" s="16"/>
      <c r="IC131" s="16"/>
      <c r="ID131" s="16"/>
      <c r="IE131" s="16"/>
      <c r="IF131" s="16"/>
      <c r="IG131" s="16"/>
      <c r="IH131" s="16"/>
      <c r="II131" s="16"/>
      <c r="IJ131" s="16"/>
      <c r="IK131" s="16"/>
      <c r="IL131" s="16"/>
      <c r="IM131" s="16"/>
      <c r="IN131" s="16"/>
      <c r="IO131" s="16"/>
      <c r="IP131" s="16"/>
      <c r="IQ131" s="16"/>
      <c r="IR131" s="16"/>
      <c r="IS131" s="16"/>
      <c r="IT131" s="16"/>
      <c r="IU131" s="16"/>
      <c r="IV131" s="16"/>
      <c r="IW131" s="16"/>
      <c r="IX131" s="16"/>
      <c r="IY131" s="16"/>
      <c r="IZ131" s="16"/>
      <c r="JA131" s="16"/>
      <c r="JB131" s="16"/>
      <c r="JC131" s="16"/>
      <c r="JD131" s="16"/>
      <c r="JE131" s="16"/>
      <c r="JF131" s="16"/>
      <c r="JG131" s="16"/>
      <c r="JH131" s="16"/>
      <c r="JI131" s="16"/>
      <c r="JJ131" s="16"/>
      <c r="JK131" s="16"/>
      <c r="JL131" s="16"/>
      <c r="JM131" s="16"/>
      <c r="JN131" s="16"/>
    </row>
    <row r="132" spans="2:274" ht="12.75" customHeight="1" x14ac:dyDescent="0.25">
      <c r="B132" s="3"/>
      <c r="C132" s="3"/>
      <c r="D132" s="3"/>
      <c r="E132" s="3"/>
      <c r="F132" s="3"/>
      <c r="G132" s="3"/>
      <c r="H132" s="3"/>
      <c r="I132" s="3"/>
      <c r="J132" s="3"/>
      <c r="K132" s="17"/>
      <c r="L132" s="17"/>
      <c r="M132" s="17"/>
      <c r="N132" s="17"/>
      <c r="O132" s="17"/>
      <c r="P132" s="17"/>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6"/>
      <c r="EW132" s="16"/>
      <c r="EX132" s="16"/>
      <c r="EY132" s="16"/>
      <c r="EZ132" s="16"/>
      <c r="FA132" s="16"/>
      <c r="FB132" s="16"/>
      <c r="FC132" s="16"/>
      <c r="FD132" s="16"/>
      <c r="FE132" s="16"/>
      <c r="FF132" s="16"/>
      <c r="FG132" s="16"/>
      <c r="FH132" s="16"/>
      <c r="FI132" s="16"/>
      <c r="FJ132" s="16"/>
      <c r="FK132" s="16"/>
      <c r="FL132" s="16"/>
      <c r="FM132" s="16"/>
      <c r="FN132" s="16"/>
      <c r="FO132" s="16"/>
      <c r="FP132" s="16"/>
      <c r="FQ132" s="16"/>
      <c r="FR132" s="16"/>
      <c r="FS132" s="16"/>
      <c r="FT132" s="16"/>
      <c r="FU132" s="16"/>
      <c r="FV132" s="16"/>
      <c r="FW132" s="16"/>
      <c r="FX132" s="16"/>
      <c r="FY132" s="16"/>
      <c r="FZ132" s="16"/>
      <c r="GA132" s="16"/>
      <c r="GB132" s="16"/>
      <c r="GC132" s="16"/>
      <c r="GD132" s="16"/>
      <c r="GE132" s="16"/>
      <c r="GF132" s="16"/>
      <c r="GG132" s="16"/>
      <c r="GH132" s="16"/>
      <c r="GI132" s="16"/>
      <c r="GJ132" s="16"/>
      <c r="GK132" s="16"/>
      <c r="GL132" s="16"/>
      <c r="GM132" s="16"/>
      <c r="GN132" s="16"/>
      <c r="GO132" s="16"/>
      <c r="GP132" s="16"/>
      <c r="GQ132" s="16"/>
      <c r="GR132" s="16"/>
      <c r="GS132" s="16"/>
      <c r="GT132" s="16"/>
      <c r="GU132" s="16"/>
      <c r="GV132" s="16"/>
      <c r="GW132" s="16"/>
      <c r="GX132" s="16"/>
      <c r="GY132" s="16"/>
      <c r="GZ132" s="16"/>
      <c r="HA132" s="16"/>
      <c r="HB132" s="16"/>
      <c r="HC132" s="16"/>
      <c r="HD132" s="16"/>
      <c r="HE132" s="16"/>
      <c r="HF132" s="16"/>
      <c r="HG132" s="16"/>
      <c r="HH132" s="16"/>
      <c r="HI132" s="16"/>
      <c r="HJ132" s="16"/>
      <c r="HK132" s="16"/>
      <c r="HL132" s="16"/>
      <c r="HM132" s="16"/>
      <c r="HN132" s="16"/>
      <c r="HO132" s="16"/>
      <c r="HP132" s="16"/>
      <c r="HQ132" s="16"/>
      <c r="HR132" s="16"/>
      <c r="HS132" s="16"/>
      <c r="HT132" s="16"/>
      <c r="HU132" s="16"/>
      <c r="HV132" s="16"/>
      <c r="HW132" s="16"/>
      <c r="HX132" s="16"/>
      <c r="HY132" s="16"/>
      <c r="HZ132" s="16"/>
      <c r="IA132" s="16"/>
      <c r="IB132" s="16"/>
      <c r="IC132" s="16"/>
      <c r="ID132" s="16"/>
      <c r="IE132" s="16"/>
      <c r="IF132" s="16"/>
      <c r="IG132" s="16"/>
      <c r="IH132" s="16"/>
      <c r="II132" s="16"/>
      <c r="IJ132" s="16"/>
      <c r="IK132" s="16"/>
      <c r="IL132" s="16"/>
      <c r="IM132" s="16"/>
      <c r="IN132" s="16"/>
      <c r="IO132" s="16"/>
      <c r="IP132" s="16"/>
      <c r="IQ132" s="16"/>
      <c r="IR132" s="16"/>
      <c r="IS132" s="16"/>
      <c r="IT132" s="16"/>
      <c r="IU132" s="16"/>
      <c r="IV132" s="16"/>
      <c r="IW132" s="16"/>
      <c r="IX132" s="16"/>
      <c r="IY132" s="16"/>
      <c r="IZ132" s="16"/>
      <c r="JA132" s="16"/>
      <c r="JB132" s="16"/>
      <c r="JC132" s="16"/>
      <c r="JD132" s="16"/>
      <c r="JE132" s="16"/>
      <c r="JF132" s="16"/>
      <c r="JG132" s="16"/>
      <c r="JH132" s="16"/>
      <c r="JI132" s="16"/>
      <c r="JJ132" s="16"/>
      <c r="JK132" s="16"/>
      <c r="JL132" s="16"/>
      <c r="JM132" s="16"/>
      <c r="JN132" s="16"/>
    </row>
    <row r="133" spans="2:274" ht="12.75" customHeight="1" x14ac:dyDescent="0.25">
      <c r="B133" s="3"/>
      <c r="C133" s="3"/>
      <c r="D133" s="3"/>
      <c r="E133" s="3"/>
      <c r="F133" s="3"/>
      <c r="G133" s="3"/>
      <c r="H133" s="3"/>
      <c r="I133" s="3"/>
      <c r="J133" s="3"/>
      <c r="K133" s="17"/>
      <c r="L133" s="17"/>
      <c r="M133" s="17"/>
      <c r="N133" s="17"/>
      <c r="O133" s="17"/>
      <c r="P133" s="17"/>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c r="ES133" s="16"/>
      <c r="ET133" s="16"/>
      <c r="EU133" s="16"/>
      <c r="EV133" s="16"/>
      <c r="EW133" s="16"/>
      <c r="EX133" s="16"/>
      <c r="EY133" s="16"/>
      <c r="EZ133" s="16"/>
      <c r="FA133" s="16"/>
      <c r="FB133" s="16"/>
      <c r="FC133" s="16"/>
      <c r="FD133" s="16"/>
      <c r="FE133" s="16"/>
      <c r="FF133" s="16"/>
      <c r="FG133" s="16"/>
      <c r="FH133" s="16"/>
      <c r="FI133" s="16"/>
      <c r="FJ133" s="16"/>
      <c r="FK133" s="16"/>
      <c r="FL133" s="16"/>
      <c r="FM133" s="16"/>
      <c r="FN133" s="16"/>
      <c r="FO133" s="16"/>
      <c r="FP133" s="16"/>
      <c r="FQ133" s="16"/>
      <c r="FR133" s="16"/>
      <c r="FS133" s="16"/>
      <c r="FT133" s="16"/>
      <c r="FU133" s="16"/>
      <c r="FV133" s="16"/>
      <c r="FW133" s="16"/>
      <c r="FX133" s="16"/>
      <c r="FY133" s="16"/>
      <c r="FZ133" s="16"/>
      <c r="GA133" s="16"/>
      <c r="GB133" s="16"/>
      <c r="GC133" s="16"/>
      <c r="GD133" s="16"/>
      <c r="GE133" s="16"/>
      <c r="GF133" s="16"/>
      <c r="GG133" s="16"/>
      <c r="GH133" s="16"/>
      <c r="GI133" s="16"/>
      <c r="GJ133" s="16"/>
      <c r="GK133" s="16"/>
      <c r="GL133" s="16"/>
      <c r="GM133" s="16"/>
      <c r="GN133" s="16"/>
      <c r="GO133" s="16"/>
      <c r="GP133" s="16"/>
      <c r="GQ133" s="16"/>
      <c r="GR133" s="16"/>
      <c r="GS133" s="16"/>
      <c r="GT133" s="16"/>
      <c r="GU133" s="16"/>
      <c r="GV133" s="16"/>
      <c r="GW133" s="16"/>
      <c r="GX133" s="16"/>
      <c r="GY133" s="16"/>
      <c r="GZ133" s="16"/>
      <c r="HA133" s="16"/>
      <c r="HB133" s="16"/>
      <c r="HC133" s="16"/>
      <c r="HD133" s="16"/>
      <c r="HE133" s="16"/>
      <c r="HF133" s="16"/>
      <c r="HG133" s="16"/>
      <c r="HH133" s="16"/>
      <c r="HI133" s="16"/>
      <c r="HJ133" s="16"/>
      <c r="HK133" s="16"/>
      <c r="HL133" s="16"/>
      <c r="HM133" s="16"/>
      <c r="HN133" s="16"/>
      <c r="HO133" s="16"/>
      <c r="HP133" s="16"/>
      <c r="HQ133" s="16"/>
      <c r="HR133" s="16"/>
      <c r="HS133" s="16"/>
      <c r="HT133" s="16"/>
      <c r="HU133" s="16"/>
      <c r="HV133" s="16"/>
      <c r="HW133" s="16"/>
      <c r="HX133" s="16"/>
      <c r="HY133" s="16"/>
      <c r="HZ133" s="16"/>
      <c r="IA133" s="16"/>
      <c r="IB133" s="16"/>
      <c r="IC133" s="16"/>
      <c r="ID133" s="16"/>
      <c r="IE133" s="16"/>
      <c r="IF133" s="16"/>
      <c r="IG133" s="16"/>
      <c r="IH133" s="16"/>
      <c r="II133" s="16"/>
      <c r="IJ133" s="16"/>
      <c r="IK133" s="16"/>
      <c r="IL133" s="16"/>
      <c r="IM133" s="16"/>
      <c r="IN133" s="16"/>
      <c r="IO133" s="16"/>
      <c r="IP133" s="16"/>
      <c r="IQ133" s="16"/>
      <c r="IR133" s="16"/>
      <c r="IS133" s="16"/>
      <c r="IT133" s="16"/>
      <c r="IU133" s="16"/>
      <c r="IV133" s="16"/>
      <c r="IW133" s="16"/>
      <c r="IX133" s="16"/>
      <c r="IY133" s="16"/>
      <c r="IZ133" s="16"/>
      <c r="JA133" s="16"/>
      <c r="JB133" s="16"/>
      <c r="JC133" s="16"/>
      <c r="JD133" s="16"/>
      <c r="JE133" s="16"/>
      <c r="JF133" s="16"/>
      <c r="JG133" s="16"/>
      <c r="JH133" s="16"/>
      <c r="JI133" s="16"/>
      <c r="JJ133" s="16"/>
      <c r="JK133" s="16"/>
      <c r="JL133" s="16"/>
      <c r="JM133" s="16"/>
      <c r="JN133" s="16"/>
    </row>
    <row r="134" spans="2:274" ht="12.75" customHeight="1" x14ac:dyDescent="0.25">
      <c r="B134" s="3"/>
      <c r="C134" s="3"/>
      <c r="D134" s="3"/>
      <c r="E134" s="3"/>
      <c r="F134" s="3"/>
      <c r="G134" s="3"/>
      <c r="H134" s="3"/>
      <c r="I134" s="3"/>
      <c r="J134" s="3"/>
      <c r="K134" s="17"/>
      <c r="L134" s="17"/>
      <c r="M134" s="17"/>
      <c r="N134" s="17"/>
      <c r="O134" s="17"/>
      <c r="P134" s="17"/>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c r="EQ134" s="16"/>
      <c r="ER134" s="16"/>
      <c r="ES134" s="16"/>
      <c r="ET134" s="16"/>
      <c r="EU134" s="16"/>
      <c r="EV134" s="16"/>
      <c r="EW134" s="16"/>
      <c r="EX134" s="16"/>
      <c r="EY134" s="16"/>
      <c r="EZ134" s="16"/>
      <c r="FA134" s="16"/>
      <c r="FB134" s="16"/>
      <c r="FC134" s="16"/>
      <c r="FD134" s="16"/>
      <c r="FE134" s="16"/>
      <c r="FF134" s="16"/>
      <c r="FG134" s="16"/>
      <c r="FH134" s="16"/>
      <c r="FI134" s="16"/>
      <c r="FJ134" s="16"/>
      <c r="FK134" s="16"/>
      <c r="FL134" s="16"/>
      <c r="FM134" s="16"/>
      <c r="FN134" s="16"/>
      <c r="FO134" s="16"/>
      <c r="FP134" s="16"/>
      <c r="FQ134" s="16"/>
      <c r="FR134" s="16"/>
      <c r="FS134" s="16"/>
      <c r="FT134" s="16"/>
      <c r="FU134" s="16"/>
      <c r="FV134" s="16"/>
      <c r="FW134" s="16"/>
      <c r="FX134" s="16"/>
      <c r="FY134" s="16"/>
      <c r="FZ134" s="16"/>
      <c r="GA134" s="16"/>
      <c r="GB134" s="16"/>
      <c r="GC134" s="16"/>
      <c r="GD134" s="16"/>
      <c r="GE134" s="16"/>
      <c r="GF134" s="16"/>
      <c r="GG134" s="16"/>
      <c r="GH134" s="16"/>
      <c r="GI134" s="16"/>
      <c r="GJ134" s="16"/>
      <c r="GK134" s="16"/>
      <c r="GL134" s="16"/>
      <c r="GM134" s="16"/>
      <c r="GN134" s="16"/>
      <c r="GO134" s="16"/>
      <c r="GP134" s="16"/>
      <c r="GQ134" s="16"/>
      <c r="GR134" s="16"/>
      <c r="GS134" s="16"/>
      <c r="GT134" s="16"/>
      <c r="GU134" s="16"/>
      <c r="GV134" s="16"/>
      <c r="GW134" s="16"/>
      <c r="GX134" s="16"/>
      <c r="GY134" s="16"/>
      <c r="GZ134" s="16"/>
      <c r="HA134" s="16"/>
      <c r="HB134" s="16"/>
      <c r="HC134" s="16"/>
      <c r="HD134" s="16"/>
      <c r="HE134" s="16"/>
      <c r="HF134" s="16"/>
      <c r="HG134" s="16"/>
      <c r="HH134" s="16"/>
      <c r="HI134" s="16"/>
      <c r="HJ134" s="16"/>
      <c r="HK134" s="16"/>
      <c r="HL134" s="16"/>
      <c r="HM134" s="16"/>
      <c r="HN134" s="16"/>
      <c r="HO134" s="16"/>
      <c r="HP134" s="16"/>
      <c r="HQ134" s="16"/>
      <c r="HR134" s="16"/>
      <c r="HS134" s="16"/>
      <c r="HT134" s="16"/>
      <c r="HU134" s="16"/>
      <c r="HV134" s="16"/>
      <c r="HW134" s="16"/>
      <c r="HX134" s="16"/>
      <c r="HY134" s="16"/>
      <c r="HZ134" s="16"/>
      <c r="IA134" s="16"/>
      <c r="IB134" s="16"/>
      <c r="IC134" s="16"/>
      <c r="ID134" s="16"/>
      <c r="IE134" s="16"/>
      <c r="IF134" s="16"/>
      <c r="IG134" s="16"/>
      <c r="IH134" s="16"/>
      <c r="II134" s="16"/>
      <c r="IJ134" s="16"/>
      <c r="IK134" s="16"/>
      <c r="IL134" s="16"/>
      <c r="IM134" s="16"/>
      <c r="IN134" s="16"/>
      <c r="IO134" s="16"/>
      <c r="IP134" s="16"/>
      <c r="IQ134" s="16"/>
      <c r="IR134" s="16"/>
      <c r="IS134" s="16"/>
      <c r="IT134" s="16"/>
      <c r="IU134" s="16"/>
      <c r="IV134" s="16"/>
      <c r="IW134" s="16"/>
      <c r="IX134" s="16"/>
      <c r="IY134" s="16"/>
      <c r="IZ134" s="16"/>
      <c r="JA134" s="16"/>
      <c r="JB134" s="16"/>
      <c r="JC134" s="16"/>
      <c r="JD134" s="16"/>
      <c r="JE134" s="16"/>
      <c r="JF134" s="16"/>
      <c r="JG134" s="16"/>
      <c r="JH134" s="16"/>
      <c r="JI134" s="16"/>
      <c r="JJ134" s="16"/>
      <c r="JK134" s="16"/>
      <c r="JL134" s="16"/>
      <c r="JM134" s="16"/>
      <c r="JN134" s="16"/>
    </row>
    <row r="135" spans="2:274" ht="12.75" customHeight="1" x14ac:dyDescent="0.25">
      <c r="B135" s="3"/>
      <c r="C135" s="3"/>
      <c r="D135" s="3"/>
      <c r="E135" s="3"/>
      <c r="F135" s="3"/>
      <c r="G135" s="3"/>
      <c r="H135" s="3"/>
      <c r="I135" s="3"/>
      <c r="J135" s="3"/>
      <c r="K135" s="17"/>
      <c r="L135" s="17"/>
      <c r="M135" s="17"/>
      <c r="N135" s="17"/>
      <c r="O135" s="17"/>
      <c r="P135" s="17"/>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6"/>
      <c r="EK135" s="16"/>
      <c r="EL135" s="16"/>
      <c r="EM135" s="16"/>
      <c r="EN135" s="16"/>
      <c r="EO135" s="16"/>
      <c r="EP135" s="16"/>
      <c r="EQ135" s="16"/>
      <c r="ER135" s="16"/>
      <c r="ES135" s="16"/>
      <c r="ET135" s="16"/>
      <c r="EU135" s="16"/>
      <c r="EV135" s="16"/>
      <c r="EW135" s="16"/>
      <c r="EX135" s="16"/>
      <c r="EY135" s="16"/>
      <c r="EZ135" s="16"/>
      <c r="FA135" s="16"/>
      <c r="FB135" s="16"/>
      <c r="FC135" s="16"/>
      <c r="FD135" s="16"/>
      <c r="FE135" s="16"/>
      <c r="FF135" s="16"/>
      <c r="FG135" s="16"/>
      <c r="FH135" s="16"/>
      <c r="FI135" s="16"/>
      <c r="FJ135" s="16"/>
      <c r="FK135" s="16"/>
      <c r="FL135" s="16"/>
      <c r="FM135" s="16"/>
      <c r="FN135" s="16"/>
      <c r="FO135" s="16"/>
      <c r="FP135" s="16"/>
      <c r="FQ135" s="16"/>
      <c r="FR135" s="16"/>
      <c r="FS135" s="16"/>
      <c r="FT135" s="16"/>
      <c r="FU135" s="16"/>
      <c r="FV135" s="16"/>
      <c r="FW135" s="16"/>
      <c r="FX135" s="16"/>
      <c r="FY135" s="16"/>
      <c r="FZ135" s="16"/>
      <c r="GA135" s="16"/>
      <c r="GB135" s="16"/>
      <c r="GC135" s="16"/>
      <c r="GD135" s="16"/>
      <c r="GE135" s="16"/>
      <c r="GF135" s="16"/>
      <c r="GG135" s="16"/>
      <c r="GH135" s="16"/>
      <c r="GI135" s="16"/>
      <c r="GJ135" s="16"/>
      <c r="GK135" s="16"/>
      <c r="GL135" s="16"/>
      <c r="GM135" s="16"/>
      <c r="GN135" s="16"/>
      <c r="GO135" s="16"/>
      <c r="GP135" s="16"/>
      <c r="GQ135" s="16"/>
      <c r="GR135" s="16"/>
      <c r="GS135" s="16"/>
      <c r="GT135" s="16"/>
      <c r="GU135" s="16"/>
      <c r="GV135" s="16"/>
      <c r="GW135" s="16"/>
      <c r="GX135" s="16"/>
      <c r="GY135" s="16"/>
      <c r="GZ135" s="16"/>
      <c r="HA135" s="16"/>
      <c r="HB135" s="16"/>
      <c r="HC135" s="16"/>
      <c r="HD135" s="16"/>
      <c r="HE135" s="16"/>
      <c r="HF135" s="16"/>
      <c r="HG135" s="16"/>
      <c r="HH135" s="16"/>
      <c r="HI135" s="16"/>
      <c r="HJ135" s="16"/>
      <c r="HK135" s="16"/>
      <c r="HL135" s="16"/>
      <c r="HM135" s="16"/>
      <c r="HN135" s="16"/>
      <c r="HO135" s="16"/>
      <c r="HP135" s="16"/>
      <c r="HQ135" s="16"/>
      <c r="HR135" s="16"/>
      <c r="HS135" s="16"/>
      <c r="HT135" s="16"/>
      <c r="HU135" s="16"/>
      <c r="HV135" s="16"/>
      <c r="HW135" s="16"/>
      <c r="HX135" s="16"/>
      <c r="HY135" s="16"/>
      <c r="HZ135" s="16"/>
      <c r="IA135" s="16"/>
      <c r="IB135" s="16"/>
      <c r="IC135" s="16"/>
      <c r="ID135" s="16"/>
      <c r="IE135" s="16"/>
      <c r="IF135" s="16"/>
      <c r="IG135" s="16"/>
      <c r="IH135" s="16"/>
      <c r="II135" s="16"/>
      <c r="IJ135" s="16"/>
      <c r="IK135" s="16"/>
      <c r="IL135" s="16"/>
      <c r="IM135" s="16"/>
      <c r="IN135" s="16"/>
      <c r="IO135" s="16"/>
      <c r="IP135" s="16"/>
      <c r="IQ135" s="16"/>
      <c r="IR135" s="16"/>
      <c r="IS135" s="16"/>
      <c r="IT135" s="16"/>
      <c r="IU135" s="16"/>
      <c r="IV135" s="16"/>
      <c r="IW135" s="16"/>
      <c r="IX135" s="16"/>
      <c r="IY135" s="16"/>
      <c r="IZ135" s="16"/>
      <c r="JA135" s="16"/>
      <c r="JB135" s="16"/>
      <c r="JC135" s="16"/>
      <c r="JD135" s="16"/>
      <c r="JE135" s="16"/>
      <c r="JF135" s="16"/>
      <c r="JG135" s="16"/>
      <c r="JH135" s="16"/>
      <c r="JI135" s="16"/>
      <c r="JJ135" s="16"/>
      <c r="JK135" s="16"/>
      <c r="JL135" s="16"/>
      <c r="JM135" s="16"/>
      <c r="JN135" s="16"/>
    </row>
    <row r="136" spans="2:274" ht="12.75" customHeight="1" x14ac:dyDescent="0.25">
      <c r="B136" s="3"/>
      <c r="C136" s="3"/>
      <c r="D136" s="3"/>
      <c r="E136" s="3"/>
      <c r="F136" s="3"/>
      <c r="G136" s="3"/>
      <c r="H136" s="3"/>
      <c r="I136" s="3"/>
      <c r="J136" s="3"/>
      <c r="K136" s="17"/>
      <c r="L136" s="17"/>
      <c r="M136" s="17"/>
      <c r="N136" s="17"/>
      <c r="O136" s="17"/>
      <c r="P136" s="17"/>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c r="ES136" s="16"/>
      <c r="ET136" s="16"/>
      <c r="EU136" s="16"/>
      <c r="EV136" s="16"/>
      <c r="EW136" s="16"/>
      <c r="EX136" s="16"/>
      <c r="EY136" s="16"/>
      <c r="EZ136" s="16"/>
      <c r="FA136" s="16"/>
      <c r="FB136" s="16"/>
      <c r="FC136" s="16"/>
      <c r="FD136" s="16"/>
      <c r="FE136" s="16"/>
      <c r="FF136" s="16"/>
      <c r="FG136" s="16"/>
      <c r="FH136" s="16"/>
      <c r="FI136" s="16"/>
      <c r="FJ136" s="16"/>
      <c r="FK136" s="16"/>
      <c r="FL136" s="16"/>
      <c r="FM136" s="16"/>
      <c r="FN136" s="16"/>
      <c r="FO136" s="16"/>
      <c r="FP136" s="16"/>
      <c r="FQ136" s="16"/>
      <c r="FR136" s="16"/>
      <c r="FS136" s="16"/>
      <c r="FT136" s="16"/>
      <c r="FU136" s="16"/>
      <c r="FV136" s="16"/>
      <c r="FW136" s="16"/>
      <c r="FX136" s="16"/>
      <c r="FY136" s="16"/>
      <c r="FZ136" s="16"/>
      <c r="GA136" s="16"/>
      <c r="GB136" s="16"/>
      <c r="GC136" s="16"/>
      <c r="GD136" s="16"/>
      <c r="GE136" s="16"/>
      <c r="GF136" s="16"/>
      <c r="GG136" s="16"/>
      <c r="GH136" s="16"/>
      <c r="GI136" s="16"/>
      <c r="GJ136" s="16"/>
      <c r="GK136" s="16"/>
      <c r="GL136" s="16"/>
      <c r="GM136" s="16"/>
      <c r="GN136" s="16"/>
      <c r="GO136" s="16"/>
      <c r="GP136" s="16"/>
      <c r="GQ136" s="16"/>
      <c r="GR136" s="16"/>
      <c r="GS136" s="16"/>
      <c r="GT136" s="16"/>
      <c r="GU136" s="16"/>
      <c r="GV136" s="16"/>
      <c r="GW136" s="16"/>
      <c r="GX136" s="16"/>
      <c r="GY136" s="16"/>
      <c r="GZ136" s="16"/>
      <c r="HA136" s="16"/>
      <c r="HB136" s="16"/>
      <c r="HC136" s="16"/>
      <c r="HD136" s="16"/>
      <c r="HE136" s="16"/>
      <c r="HF136" s="16"/>
      <c r="HG136" s="16"/>
      <c r="HH136" s="16"/>
      <c r="HI136" s="16"/>
      <c r="HJ136" s="16"/>
      <c r="HK136" s="16"/>
      <c r="HL136" s="16"/>
      <c r="HM136" s="16"/>
      <c r="HN136" s="16"/>
      <c r="HO136" s="16"/>
      <c r="HP136" s="16"/>
      <c r="HQ136" s="16"/>
      <c r="HR136" s="16"/>
      <c r="HS136" s="16"/>
      <c r="HT136" s="16"/>
      <c r="HU136" s="16"/>
      <c r="HV136" s="16"/>
      <c r="HW136" s="16"/>
      <c r="HX136" s="16"/>
      <c r="HY136" s="16"/>
      <c r="HZ136" s="16"/>
      <c r="IA136" s="16"/>
      <c r="IB136" s="16"/>
      <c r="IC136" s="16"/>
      <c r="ID136" s="16"/>
      <c r="IE136" s="16"/>
      <c r="IF136" s="16"/>
      <c r="IG136" s="16"/>
      <c r="IH136" s="16"/>
      <c r="II136" s="16"/>
      <c r="IJ136" s="16"/>
      <c r="IK136" s="16"/>
      <c r="IL136" s="16"/>
      <c r="IM136" s="16"/>
      <c r="IN136" s="16"/>
      <c r="IO136" s="16"/>
      <c r="IP136" s="16"/>
      <c r="IQ136" s="16"/>
      <c r="IR136" s="16"/>
      <c r="IS136" s="16"/>
      <c r="IT136" s="16"/>
      <c r="IU136" s="16"/>
      <c r="IV136" s="16"/>
      <c r="IW136" s="16"/>
      <c r="IX136" s="16"/>
      <c r="IY136" s="16"/>
      <c r="IZ136" s="16"/>
      <c r="JA136" s="16"/>
      <c r="JB136" s="16"/>
      <c r="JC136" s="16"/>
      <c r="JD136" s="16"/>
      <c r="JE136" s="16"/>
      <c r="JF136" s="16"/>
      <c r="JG136" s="16"/>
      <c r="JH136" s="16"/>
      <c r="JI136" s="16"/>
      <c r="JJ136" s="16"/>
      <c r="JK136" s="16"/>
      <c r="JL136" s="16"/>
      <c r="JM136" s="16"/>
      <c r="JN136" s="16"/>
    </row>
    <row r="137" spans="2:274" ht="12.75" customHeight="1" x14ac:dyDescent="0.25">
      <c r="B137" s="3"/>
      <c r="C137" s="3"/>
      <c r="D137" s="3"/>
      <c r="E137" s="3"/>
      <c r="F137" s="3"/>
      <c r="G137" s="3"/>
      <c r="H137" s="3"/>
      <c r="I137" s="3"/>
      <c r="J137" s="3"/>
      <c r="K137" s="17"/>
      <c r="L137" s="17"/>
      <c r="M137" s="17"/>
      <c r="N137" s="17"/>
      <c r="O137" s="17"/>
      <c r="P137" s="17"/>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6"/>
      <c r="EK137" s="16"/>
      <c r="EL137" s="16"/>
      <c r="EM137" s="16"/>
      <c r="EN137" s="16"/>
      <c r="EO137" s="16"/>
      <c r="EP137" s="16"/>
      <c r="EQ137" s="16"/>
      <c r="ER137" s="16"/>
      <c r="ES137" s="16"/>
      <c r="ET137" s="16"/>
      <c r="EU137" s="16"/>
      <c r="EV137" s="16"/>
      <c r="EW137" s="16"/>
      <c r="EX137" s="16"/>
      <c r="EY137" s="16"/>
      <c r="EZ137" s="16"/>
      <c r="FA137" s="16"/>
      <c r="FB137" s="16"/>
      <c r="FC137" s="16"/>
      <c r="FD137" s="16"/>
      <c r="FE137" s="16"/>
      <c r="FF137" s="16"/>
      <c r="FG137" s="16"/>
      <c r="FH137" s="16"/>
      <c r="FI137" s="16"/>
      <c r="FJ137" s="16"/>
      <c r="FK137" s="16"/>
      <c r="FL137" s="16"/>
      <c r="FM137" s="16"/>
      <c r="FN137" s="16"/>
      <c r="FO137" s="16"/>
      <c r="FP137" s="16"/>
      <c r="FQ137" s="16"/>
      <c r="FR137" s="16"/>
      <c r="FS137" s="16"/>
      <c r="FT137" s="16"/>
      <c r="FU137" s="16"/>
      <c r="FV137" s="16"/>
      <c r="FW137" s="16"/>
      <c r="FX137" s="16"/>
      <c r="FY137" s="16"/>
      <c r="FZ137" s="16"/>
      <c r="GA137" s="16"/>
      <c r="GB137" s="16"/>
      <c r="GC137" s="16"/>
      <c r="GD137" s="16"/>
      <c r="GE137" s="16"/>
      <c r="GF137" s="16"/>
      <c r="GG137" s="16"/>
      <c r="GH137" s="16"/>
      <c r="GI137" s="16"/>
      <c r="GJ137" s="16"/>
      <c r="GK137" s="16"/>
      <c r="GL137" s="16"/>
      <c r="GM137" s="16"/>
      <c r="GN137" s="16"/>
      <c r="GO137" s="16"/>
      <c r="GP137" s="16"/>
      <c r="GQ137" s="16"/>
      <c r="GR137" s="16"/>
      <c r="GS137" s="16"/>
      <c r="GT137" s="16"/>
      <c r="GU137" s="16"/>
      <c r="GV137" s="16"/>
      <c r="GW137" s="16"/>
      <c r="GX137" s="16"/>
      <c r="GY137" s="16"/>
      <c r="GZ137" s="16"/>
      <c r="HA137" s="16"/>
      <c r="HB137" s="16"/>
      <c r="HC137" s="16"/>
      <c r="HD137" s="16"/>
      <c r="HE137" s="16"/>
      <c r="HF137" s="16"/>
      <c r="HG137" s="16"/>
      <c r="HH137" s="16"/>
      <c r="HI137" s="16"/>
      <c r="HJ137" s="16"/>
      <c r="HK137" s="16"/>
      <c r="HL137" s="16"/>
      <c r="HM137" s="16"/>
      <c r="HN137" s="16"/>
      <c r="HO137" s="16"/>
      <c r="HP137" s="16"/>
      <c r="HQ137" s="16"/>
      <c r="HR137" s="16"/>
      <c r="HS137" s="16"/>
      <c r="HT137" s="16"/>
      <c r="HU137" s="16"/>
      <c r="HV137" s="16"/>
      <c r="HW137" s="16"/>
      <c r="HX137" s="16"/>
      <c r="HY137" s="16"/>
      <c r="HZ137" s="16"/>
      <c r="IA137" s="16"/>
      <c r="IB137" s="16"/>
      <c r="IC137" s="16"/>
      <c r="ID137" s="16"/>
      <c r="IE137" s="16"/>
      <c r="IF137" s="16"/>
      <c r="IG137" s="16"/>
      <c r="IH137" s="16"/>
      <c r="II137" s="16"/>
      <c r="IJ137" s="16"/>
      <c r="IK137" s="16"/>
      <c r="IL137" s="16"/>
      <c r="IM137" s="16"/>
      <c r="IN137" s="16"/>
      <c r="IO137" s="16"/>
      <c r="IP137" s="16"/>
      <c r="IQ137" s="16"/>
      <c r="IR137" s="16"/>
      <c r="IS137" s="16"/>
      <c r="IT137" s="16"/>
      <c r="IU137" s="16"/>
      <c r="IV137" s="16"/>
      <c r="IW137" s="16"/>
      <c r="IX137" s="16"/>
      <c r="IY137" s="16"/>
      <c r="IZ137" s="16"/>
      <c r="JA137" s="16"/>
      <c r="JB137" s="16"/>
      <c r="JC137" s="16"/>
      <c r="JD137" s="16"/>
      <c r="JE137" s="16"/>
      <c r="JF137" s="16"/>
      <c r="JG137" s="16"/>
      <c r="JH137" s="16"/>
      <c r="JI137" s="16"/>
      <c r="JJ137" s="16"/>
      <c r="JK137" s="16"/>
      <c r="JL137" s="16"/>
      <c r="JM137" s="16"/>
      <c r="JN137" s="16"/>
    </row>
    <row r="138" spans="2:274" ht="12.75" customHeight="1" x14ac:dyDescent="0.25">
      <c r="B138" s="3"/>
      <c r="C138" s="3"/>
      <c r="D138" s="3"/>
      <c r="E138" s="3"/>
      <c r="F138" s="3"/>
      <c r="G138" s="3"/>
      <c r="H138" s="3"/>
      <c r="I138" s="3"/>
      <c r="J138" s="3"/>
      <c r="K138" s="17"/>
      <c r="L138" s="17"/>
      <c r="M138" s="17"/>
      <c r="N138" s="17"/>
      <c r="O138" s="17"/>
      <c r="P138" s="17"/>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c r="EK138" s="16"/>
      <c r="EL138" s="16"/>
      <c r="EM138" s="16"/>
      <c r="EN138" s="16"/>
      <c r="EO138" s="16"/>
      <c r="EP138" s="16"/>
      <c r="EQ138" s="16"/>
      <c r="ER138" s="16"/>
      <c r="ES138" s="16"/>
      <c r="ET138" s="16"/>
      <c r="EU138" s="16"/>
      <c r="EV138" s="16"/>
      <c r="EW138" s="16"/>
      <c r="EX138" s="16"/>
      <c r="EY138" s="16"/>
      <c r="EZ138" s="16"/>
      <c r="FA138" s="16"/>
      <c r="FB138" s="16"/>
      <c r="FC138" s="16"/>
      <c r="FD138" s="16"/>
      <c r="FE138" s="16"/>
      <c r="FF138" s="16"/>
      <c r="FG138" s="16"/>
      <c r="FH138" s="16"/>
      <c r="FI138" s="16"/>
      <c r="FJ138" s="16"/>
      <c r="FK138" s="16"/>
      <c r="FL138" s="16"/>
      <c r="FM138" s="16"/>
      <c r="FN138" s="16"/>
      <c r="FO138" s="16"/>
      <c r="FP138" s="16"/>
      <c r="FQ138" s="16"/>
      <c r="FR138" s="16"/>
      <c r="FS138" s="16"/>
      <c r="FT138" s="16"/>
      <c r="FU138" s="16"/>
      <c r="FV138" s="16"/>
      <c r="FW138" s="16"/>
      <c r="FX138" s="16"/>
      <c r="FY138" s="16"/>
      <c r="FZ138" s="16"/>
      <c r="GA138" s="16"/>
      <c r="GB138" s="16"/>
      <c r="GC138" s="16"/>
      <c r="GD138" s="16"/>
      <c r="GE138" s="16"/>
      <c r="GF138" s="16"/>
      <c r="GG138" s="16"/>
      <c r="GH138" s="16"/>
      <c r="GI138" s="16"/>
      <c r="GJ138" s="16"/>
      <c r="GK138" s="16"/>
      <c r="GL138" s="16"/>
      <c r="GM138" s="16"/>
      <c r="GN138" s="16"/>
      <c r="GO138" s="16"/>
      <c r="GP138" s="16"/>
      <c r="GQ138" s="16"/>
      <c r="GR138" s="16"/>
      <c r="GS138" s="16"/>
      <c r="GT138" s="16"/>
      <c r="GU138" s="16"/>
      <c r="GV138" s="16"/>
      <c r="GW138" s="16"/>
      <c r="GX138" s="16"/>
      <c r="GY138" s="16"/>
      <c r="GZ138" s="16"/>
      <c r="HA138" s="16"/>
      <c r="HB138" s="16"/>
      <c r="HC138" s="16"/>
      <c r="HD138" s="16"/>
      <c r="HE138" s="16"/>
      <c r="HF138" s="16"/>
      <c r="HG138" s="16"/>
      <c r="HH138" s="16"/>
      <c r="HI138" s="16"/>
      <c r="HJ138" s="16"/>
      <c r="HK138" s="16"/>
      <c r="HL138" s="16"/>
      <c r="HM138" s="16"/>
      <c r="HN138" s="16"/>
      <c r="HO138" s="16"/>
      <c r="HP138" s="16"/>
      <c r="HQ138" s="16"/>
      <c r="HR138" s="16"/>
      <c r="HS138" s="16"/>
      <c r="HT138" s="16"/>
      <c r="HU138" s="16"/>
      <c r="HV138" s="16"/>
      <c r="HW138" s="16"/>
      <c r="HX138" s="16"/>
      <c r="HY138" s="16"/>
      <c r="HZ138" s="16"/>
      <c r="IA138" s="16"/>
      <c r="IB138" s="16"/>
      <c r="IC138" s="16"/>
      <c r="ID138" s="16"/>
      <c r="IE138" s="16"/>
      <c r="IF138" s="16"/>
      <c r="IG138" s="16"/>
      <c r="IH138" s="16"/>
      <c r="II138" s="16"/>
      <c r="IJ138" s="16"/>
      <c r="IK138" s="16"/>
      <c r="IL138" s="16"/>
      <c r="IM138" s="16"/>
      <c r="IN138" s="16"/>
      <c r="IO138" s="16"/>
      <c r="IP138" s="16"/>
      <c r="IQ138" s="16"/>
      <c r="IR138" s="16"/>
      <c r="IS138" s="16"/>
      <c r="IT138" s="16"/>
      <c r="IU138" s="16"/>
      <c r="IV138" s="16"/>
      <c r="IW138" s="16"/>
      <c r="IX138" s="16"/>
      <c r="IY138" s="16"/>
      <c r="IZ138" s="16"/>
      <c r="JA138" s="16"/>
      <c r="JB138" s="16"/>
      <c r="JC138" s="16"/>
      <c r="JD138" s="16"/>
      <c r="JE138" s="16"/>
      <c r="JF138" s="16"/>
      <c r="JG138" s="16"/>
      <c r="JH138" s="16"/>
      <c r="JI138" s="16"/>
      <c r="JJ138" s="16"/>
      <c r="JK138" s="16"/>
      <c r="JL138" s="16"/>
      <c r="JM138" s="16"/>
      <c r="JN138" s="16"/>
    </row>
    <row r="139" spans="2:274" ht="12.75" customHeight="1" x14ac:dyDescent="0.25">
      <c r="B139" s="3"/>
      <c r="C139" s="3"/>
      <c r="D139" s="3"/>
      <c r="E139" s="3"/>
      <c r="F139" s="3"/>
      <c r="G139" s="3"/>
      <c r="H139" s="3"/>
      <c r="I139" s="3"/>
      <c r="J139" s="3"/>
      <c r="K139" s="17"/>
      <c r="L139" s="17"/>
      <c r="M139" s="17"/>
      <c r="N139" s="17"/>
      <c r="O139" s="17"/>
      <c r="P139" s="17"/>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6"/>
      <c r="EF139" s="16"/>
      <c r="EG139" s="16"/>
      <c r="EH139" s="16"/>
      <c r="EI139" s="16"/>
      <c r="EJ139" s="16"/>
      <c r="EK139" s="16"/>
      <c r="EL139" s="16"/>
      <c r="EM139" s="16"/>
      <c r="EN139" s="16"/>
      <c r="EO139" s="16"/>
      <c r="EP139" s="16"/>
      <c r="EQ139" s="16"/>
      <c r="ER139" s="16"/>
      <c r="ES139" s="16"/>
      <c r="ET139" s="16"/>
      <c r="EU139" s="16"/>
      <c r="EV139" s="16"/>
      <c r="EW139" s="16"/>
      <c r="EX139" s="16"/>
      <c r="EY139" s="16"/>
      <c r="EZ139" s="16"/>
      <c r="FA139" s="16"/>
      <c r="FB139" s="16"/>
      <c r="FC139" s="16"/>
      <c r="FD139" s="16"/>
      <c r="FE139" s="16"/>
      <c r="FF139" s="16"/>
      <c r="FG139" s="16"/>
      <c r="FH139" s="16"/>
      <c r="FI139" s="16"/>
      <c r="FJ139" s="16"/>
      <c r="FK139" s="16"/>
      <c r="FL139" s="16"/>
      <c r="FM139" s="16"/>
      <c r="FN139" s="16"/>
      <c r="FO139" s="16"/>
      <c r="FP139" s="16"/>
      <c r="FQ139" s="16"/>
      <c r="FR139" s="16"/>
      <c r="FS139" s="16"/>
      <c r="FT139" s="16"/>
      <c r="FU139" s="16"/>
      <c r="FV139" s="16"/>
      <c r="FW139" s="16"/>
      <c r="FX139" s="16"/>
      <c r="FY139" s="16"/>
      <c r="FZ139" s="16"/>
      <c r="GA139" s="16"/>
      <c r="GB139" s="16"/>
      <c r="GC139" s="16"/>
      <c r="GD139" s="16"/>
      <c r="GE139" s="16"/>
      <c r="GF139" s="16"/>
      <c r="GG139" s="16"/>
      <c r="GH139" s="16"/>
      <c r="GI139" s="16"/>
      <c r="GJ139" s="16"/>
      <c r="GK139" s="16"/>
      <c r="GL139" s="16"/>
      <c r="GM139" s="16"/>
      <c r="GN139" s="16"/>
      <c r="GO139" s="16"/>
      <c r="GP139" s="16"/>
      <c r="GQ139" s="16"/>
      <c r="GR139" s="16"/>
      <c r="GS139" s="16"/>
      <c r="GT139" s="16"/>
      <c r="GU139" s="16"/>
      <c r="GV139" s="16"/>
      <c r="GW139" s="16"/>
      <c r="GX139" s="16"/>
      <c r="GY139" s="16"/>
      <c r="GZ139" s="16"/>
      <c r="HA139" s="16"/>
      <c r="HB139" s="16"/>
      <c r="HC139" s="16"/>
      <c r="HD139" s="16"/>
      <c r="HE139" s="16"/>
      <c r="HF139" s="16"/>
      <c r="HG139" s="16"/>
      <c r="HH139" s="16"/>
      <c r="HI139" s="16"/>
      <c r="HJ139" s="16"/>
      <c r="HK139" s="16"/>
      <c r="HL139" s="16"/>
      <c r="HM139" s="16"/>
      <c r="HN139" s="16"/>
      <c r="HO139" s="16"/>
      <c r="HP139" s="16"/>
      <c r="HQ139" s="16"/>
      <c r="HR139" s="16"/>
      <c r="HS139" s="16"/>
      <c r="HT139" s="16"/>
      <c r="HU139" s="16"/>
      <c r="HV139" s="16"/>
      <c r="HW139" s="16"/>
      <c r="HX139" s="16"/>
      <c r="HY139" s="16"/>
      <c r="HZ139" s="16"/>
      <c r="IA139" s="16"/>
      <c r="IB139" s="16"/>
      <c r="IC139" s="16"/>
      <c r="ID139" s="16"/>
      <c r="IE139" s="16"/>
      <c r="IF139" s="16"/>
      <c r="IG139" s="16"/>
      <c r="IH139" s="16"/>
      <c r="II139" s="16"/>
      <c r="IJ139" s="16"/>
      <c r="IK139" s="16"/>
      <c r="IL139" s="16"/>
      <c r="IM139" s="16"/>
      <c r="IN139" s="16"/>
      <c r="IO139" s="16"/>
      <c r="IP139" s="16"/>
      <c r="IQ139" s="16"/>
      <c r="IR139" s="16"/>
      <c r="IS139" s="16"/>
      <c r="IT139" s="16"/>
      <c r="IU139" s="16"/>
      <c r="IV139" s="16"/>
      <c r="IW139" s="16"/>
      <c r="IX139" s="16"/>
      <c r="IY139" s="16"/>
      <c r="IZ139" s="16"/>
      <c r="JA139" s="16"/>
      <c r="JB139" s="16"/>
      <c r="JC139" s="16"/>
      <c r="JD139" s="16"/>
      <c r="JE139" s="16"/>
      <c r="JF139" s="16"/>
      <c r="JG139" s="16"/>
      <c r="JH139" s="16"/>
      <c r="JI139" s="16"/>
      <c r="JJ139" s="16"/>
      <c r="JK139" s="16"/>
      <c r="JL139" s="16"/>
      <c r="JM139" s="16"/>
      <c r="JN139" s="16"/>
    </row>
    <row r="140" spans="2:274" ht="12.75" customHeight="1" x14ac:dyDescent="0.25">
      <c r="B140" s="3"/>
      <c r="C140" s="3"/>
      <c r="D140" s="3"/>
      <c r="E140" s="3"/>
      <c r="F140" s="3"/>
      <c r="G140" s="3"/>
      <c r="H140" s="3"/>
      <c r="I140" s="3"/>
      <c r="J140" s="3"/>
      <c r="K140" s="17"/>
      <c r="L140" s="17"/>
      <c r="M140" s="17"/>
      <c r="N140" s="17"/>
      <c r="O140" s="17"/>
      <c r="P140" s="17"/>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6"/>
      <c r="EH140" s="16"/>
      <c r="EI140" s="16"/>
      <c r="EJ140" s="16"/>
      <c r="EK140" s="16"/>
      <c r="EL140" s="16"/>
      <c r="EM140" s="16"/>
      <c r="EN140" s="16"/>
      <c r="EO140" s="16"/>
      <c r="EP140" s="16"/>
      <c r="EQ140" s="16"/>
      <c r="ER140" s="16"/>
      <c r="ES140" s="16"/>
      <c r="ET140" s="16"/>
      <c r="EU140" s="16"/>
      <c r="EV140" s="16"/>
      <c r="EW140" s="16"/>
      <c r="EX140" s="16"/>
      <c r="EY140" s="16"/>
      <c r="EZ140" s="16"/>
      <c r="FA140" s="16"/>
      <c r="FB140" s="16"/>
      <c r="FC140" s="16"/>
      <c r="FD140" s="16"/>
      <c r="FE140" s="16"/>
      <c r="FF140" s="16"/>
      <c r="FG140" s="16"/>
      <c r="FH140" s="16"/>
      <c r="FI140" s="16"/>
      <c r="FJ140" s="16"/>
      <c r="FK140" s="16"/>
      <c r="FL140" s="16"/>
      <c r="FM140" s="16"/>
      <c r="FN140" s="16"/>
      <c r="FO140" s="16"/>
      <c r="FP140" s="16"/>
      <c r="FQ140" s="16"/>
      <c r="FR140" s="16"/>
      <c r="FS140" s="16"/>
      <c r="FT140" s="16"/>
      <c r="FU140" s="16"/>
      <c r="FV140" s="16"/>
      <c r="FW140" s="16"/>
      <c r="FX140" s="16"/>
      <c r="FY140" s="16"/>
      <c r="FZ140" s="16"/>
      <c r="GA140" s="16"/>
      <c r="GB140" s="16"/>
      <c r="GC140" s="16"/>
      <c r="GD140" s="16"/>
      <c r="GE140" s="16"/>
      <c r="GF140" s="16"/>
      <c r="GG140" s="16"/>
      <c r="GH140" s="16"/>
      <c r="GI140" s="16"/>
      <c r="GJ140" s="16"/>
      <c r="GK140" s="16"/>
      <c r="GL140" s="16"/>
      <c r="GM140" s="16"/>
      <c r="GN140" s="16"/>
      <c r="GO140" s="16"/>
      <c r="GP140" s="16"/>
      <c r="GQ140" s="16"/>
      <c r="GR140" s="16"/>
      <c r="GS140" s="16"/>
      <c r="GT140" s="16"/>
      <c r="GU140" s="16"/>
      <c r="GV140" s="16"/>
      <c r="GW140" s="16"/>
      <c r="GX140" s="16"/>
      <c r="GY140" s="16"/>
      <c r="GZ140" s="16"/>
      <c r="HA140" s="16"/>
      <c r="HB140" s="16"/>
      <c r="HC140" s="16"/>
      <c r="HD140" s="16"/>
      <c r="HE140" s="16"/>
      <c r="HF140" s="16"/>
      <c r="HG140" s="16"/>
      <c r="HH140" s="16"/>
      <c r="HI140" s="16"/>
      <c r="HJ140" s="16"/>
      <c r="HK140" s="16"/>
      <c r="HL140" s="16"/>
      <c r="HM140" s="16"/>
      <c r="HN140" s="16"/>
      <c r="HO140" s="16"/>
      <c r="HP140" s="16"/>
      <c r="HQ140" s="16"/>
      <c r="HR140" s="16"/>
      <c r="HS140" s="16"/>
      <c r="HT140" s="16"/>
      <c r="HU140" s="16"/>
      <c r="HV140" s="16"/>
      <c r="HW140" s="16"/>
      <c r="HX140" s="16"/>
      <c r="HY140" s="16"/>
      <c r="HZ140" s="16"/>
      <c r="IA140" s="16"/>
      <c r="IB140" s="16"/>
      <c r="IC140" s="16"/>
      <c r="ID140" s="16"/>
      <c r="IE140" s="16"/>
      <c r="IF140" s="16"/>
      <c r="IG140" s="16"/>
      <c r="IH140" s="16"/>
      <c r="II140" s="16"/>
      <c r="IJ140" s="16"/>
      <c r="IK140" s="16"/>
      <c r="IL140" s="16"/>
      <c r="IM140" s="16"/>
      <c r="IN140" s="16"/>
      <c r="IO140" s="16"/>
      <c r="IP140" s="16"/>
      <c r="IQ140" s="16"/>
      <c r="IR140" s="16"/>
      <c r="IS140" s="16"/>
      <c r="IT140" s="16"/>
      <c r="IU140" s="16"/>
      <c r="IV140" s="16"/>
      <c r="IW140" s="16"/>
      <c r="IX140" s="16"/>
      <c r="IY140" s="16"/>
      <c r="IZ140" s="16"/>
      <c r="JA140" s="16"/>
      <c r="JB140" s="16"/>
      <c r="JC140" s="16"/>
      <c r="JD140" s="16"/>
      <c r="JE140" s="16"/>
      <c r="JF140" s="16"/>
      <c r="JG140" s="16"/>
      <c r="JH140" s="16"/>
      <c r="JI140" s="16"/>
      <c r="JJ140" s="16"/>
      <c r="JK140" s="16"/>
      <c r="JL140" s="16"/>
      <c r="JM140" s="16"/>
      <c r="JN140" s="16"/>
    </row>
    <row r="141" spans="2:274" ht="12.75" customHeight="1" x14ac:dyDescent="0.25">
      <c r="B141" s="3"/>
      <c r="C141" s="3"/>
      <c r="D141" s="3"/>
      <c r="E141" s="3"/>
      <c r="F141" s="3"/>
      <c r="G141" s="3"/>
      <c r="H141" s="3"/>
      <c r="I141" s="3"/>
      <c r="J141" s="3"/>
      <c r="K141" s="17"/>
      <c r="L141" s="17"/>
      <c r="M141" s="17"/>
      <c r="N141" s="17"/>
      <c r="O141" s="17"/>
      <c r="P141" s="17"/>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16"/>
      <c r="ED141" s="16"/>
      <c r="EE141" s="16"/>
      <c r="EF141" s="16"/>
      <c r="EG141" s="16"/>
      <c r="EH141" s="16"/>
      <c r="EI141" s="16"/>
      <c r="EJ141" s="16"/>
      <c r="EK141" s="16"/>
      <c r="EL141" s="16"/>
      <c r="EM141" s="16"/>
      <c r="EN141" s="16"/>
      <c r="EO141" s="16"/>
      <c r="EP141" s="16"/>
      <c r="EQ141" s="16"/>
      <c r="ER141" s="16"/>
      <c r="ES141" s="16"/>
      <c r="ET141" s="16"/>
      <c r="EU141" s="16"/>
      <c r="EV141" s="16"/>
      <c r="EW141" s="16"/>
      <c r="EX141" s="16"/>
      <c r="EY141" s="16"/>
      <c r="EZ141" s="16"/>
      <c r="FA141" s="16"/>
      <c r="FB141" s="16"/>
      <c r="FC141" s="16"/>
      <c r="FD141" s="16"/>
      <c r="FE141" s="16"/>
      <c r="FF141" s="16"/>
      <c r="FG141" s="16"/>
      <c r="FH141" s="16"/>
      <c r="FI141" s="16"/>
      <c r="FJ141" s="16"/>
      <c r="FK141" s="16"/>
      <c r="FL141" s="16"/>
      <c r="FM141" s="16"/>
      <c r="FN141" s="16"/>
      <c r="FO141" s="16"/>
      <c r="FP141" s="16"/>
      <c r="FQ141" s="16"/>
      <c r="FR141" s="16"/>
      <c r="FS141" s="16"/>
      <c r="FT141" s="16"/>
      <c r="FU141" s="16"/>
      <c r="FV141" s="16"/>
      <c r="FW141" s="16"/>
      <c r="FX141" s="16"/>
      <c r="FY141" s="16"/>
      <c r="FZ141" s="16"/>
      <c r="GA141" s="16"/>
      <c r="GB141" s="16"/>
      <c r="GC141" s="16"/>
      <c r="GD141" s="16"/>
      <c r="GE141" s="16"/>
      <c r="GF141" s="16"/>
      <c r="GG141" s="16"/>
      <c r="GH141" s="16"/>
      <c r="GI141" s="16"/>
      <c r="GJ141" s="16"/>
      <c r="GK141" s="16"/>
      <c r="GL141" s="16"/>
      <c r="GM141" s="16"/>
      <c r="GN141" s="16"/>
      <c r="GO141" s="16"/>
      <c r="GP141" s="16"/>
      <c r="GQ141" s="16"/>
      <c r="GR141" s="16"/>
      <c r="GS141" s="16"/>
      <c r="GT141" s="16"/>
      <c r="GU141" s="16"/>
      <c r="GV141" s="16"/>
      <c r="GW141" s="16"/>
      <c r="GX141" s="16"/>
      <c r="GY141" s="16"/>
      <c r="GZ141" s="16"/>
      <c r="HA141" s="16"/>
      <c r="HB141" s="16"/>
      <c r="HC141" s="16"/>
      <c r="HD141" s="16"/>
      <c r="HE141" s="16"/>
      <c r="HF141" s="16"/>
      <c r="HG141" s="16"/>
      <c r="HH141" s="16"/>
      <c r="HI141" s="16"/>
      <c r="HJ141" s="16"/>
      <c r="HK141" s="16"/>
      <c r="HL141" s="16"/>
      <c r="HM141" s="16"/>
      <c r="HN141" s="16"/>
      <c r="HO141" s="16"/>
      <c r="HP141" s="16"/>
      <c r="HQ141" s="16"/>
      <c r="HR141" s="16"/>
      <c r="HS141" s="16"/>
      <c r="HT141" s="16"/>
      <c r="HU141" s="16"/>
      <c r="HV141" s="16"/>
      <c r="HW141" s="16"/>
      <c r="HX141" s="16"/>
      <c r="HY141" s="16"/>
      <c r="HZ141" s="16"/>
      <c r="IA141" s="16"/>
      <c r="IB141" s="16"/>
      <c r="IC141" s="16"/>
      <c r="ID141" s="16"/>
      <c r="IE141" s="16"/>
      <c r="IF141" s="16"/>
      <c r="IG141" s="16"/>
      <c r="IH141" s="16"/>
      <c r="II141" s="16"/>
      <c r="IJ141" s="16"/>
      <c r="IK141" s="16"/>
      <c r="IL141" s="16"/>
      <c r="IM141" s="16"/>
      <c r="IN141" s="16"/>
      <c r="IO141" s="16"/>
      <c r="IP141" s="16"/>
      <c r="IQ141" s="16"/>
      <c r="IR141" s="16"/>
      <c r="IS141" s="16"/>
      <c r="IT141" s="16"/>
      <c r="IU141" s="16"/>
      <c r="IV141" s="16"/>
      <c r="IW141" s="16"/>
      <c r="IX141" s="16"/>
      <c r="IY141" s="16"/>
      <c r="IZ141" s="16"/>
      <c r="JA141" s="16"/>
      <c r="JB141" s="16"/>
      <c r="JC141" s="16"/>
      <c r="JD141" s="16"/>
      <c r="JE141" s="16"/>
      <c r="JF141" s="16"/>
      <c r="JG141" s="16"/>
      <c r="JH141" s="16"/>
      <c r="JI141" s="16"/>
      <c r="JJ141" s="16"/>
      <c r="JK141" s="16"/>
      <c r="JL141" s="16"/>
      <c r="JM141" s="16"/>
      <c r="JN141" s="16"/>
    </row>
    <row r="142" spans="2:274" ht="12.75" customHeight="1" x14ac:dyDescent="0.25">
      <c r="B142" s="3"/>
      <c r="C142" s="3"/>
      <c r="D142" s="3"/>
      <c r="E142" s="3"/>
      <c r="F142" s="3"/>
      <c r="G142" s="3"/>
      <c r="H142" s="3"/>
      <c r="I142" s="3"/>
      <c r="J142" s="3"/>
      <c r="K142" s="17"/>
      <c r="L142" s="17"/>
      <c r="M142" s="17"/>
      <c r="N142" s="17"/>
      <c r="O142" s="17"/>
      <c r="P142" s="17"/>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c r="EQ142" s="16"/>
      <c r="ER142" s="16"/>
      <c r="ES142" s="16"/>
      <c r="ET142" s="16"/>
      <c r="EU142" s="16"/>
      <c r="EV142" s="16"/>
      <c r="EW142" s="16"/>
      <c r="EX142" s="16"/>
      <c r="EY142" s="16"/>
      <c r="EZ142" s="16"/>
      <c r="FA142" s="16"/>
      <c r="FB142" s="16"/>
      <c r="FC142" s="16"/>
      <c r="FD142" s="16"/>
      <c r="FE142" s="16"/>
      <c r="FF142" s="16"/>
      <c r="FG142" s="16"/>
      <c r="FH142" s="16"/>
      <c r="FI142" s="16"/>
      <c r="FJ142" s="16"/>
      <c r="FK142" s="16"/>
      <c r="FL142" s="16"/>
      <c r="FM142" s="16"/>
      <c r="FN142" s="16"/>
      <c r="FO142" s="16"/>
      <c r="FP142" s="16"/>
      <c r="FQ142" s="16"/>
      <c r="FR142" s="16"/>
      <c r="FS142" s="16"/>
      <c r="FT142" s="16"/>
      <c r="FU142" s="16"/>
      <c r="FV142" s="16"/>
      <c r="FW142" s="16"/>
      <c r="FX142" s="16"/>
      <c r="FY142" s="16"/>
      <c r="FZ142" s="16"/>
      <c r="GA142" s="16"/>
      <c r="GB142" s="16"/>
      <c r="GC142" s="16"/>
      <c r="GD142" s="16"/>
      <c r="GE142" s="16"/>
      <c r="GF142" s="16"/>
      <c r="GG142" s="16"/>
      <c r="GH142" s="16"/>
      <c r="GI142" s="16"/>
      <c r="GJ142" s="16"/>
      <c r="GK142" s="16"/>
      <c r="GL142" s="16"/>
      <c r="GM142" s="16"/>
      <c r="GN142" s="16"/>
      <c r="GO142" s="16"/>
      <c r="GP142" s="16"/>
      <c r="GQ142" s="16"/>
      <c r="GR142" s="16"/>
      <c r="GS142" s="16"/>
      <c r="GT142" s="16"/>
      <c r="GU142" s="16"/>
      <c r="GV142" s="16"/>
      <c r="GW142" s="16"/>
      <c r="GX142" s="16"/>
      <c r="GY142" s="16"/>
      <c r="GZ142" s="16"/>
      <c r="HA142" s="16"/>
      <c r="HB142" s="16"/>
      <c r="HC142" s="16"/>
      <c r="HD142" s="16"/>
      <c r="HE142" s="16"/>
      <c r="HF142" s="16"/>
      <c r="HG142" s="16"/>
      <c r="HH142" s="16"/>
      <c r="HI142" s="16"/>
      <c r="HJ142" s="16"/>
      <c r="HK142" s="16"/>
      <c r="HL142" s="16"/>
      <c r="HM142" s="16"/>
      <c r="HN142" s="16"/>
      <c r="HO142" s="16"/>
      <c r="HP142" s="16"/>
      <c r="HQ142" s="16"/>
      <c r="HR142" s="16"/>
      <c r="HS142" s="16"/>
      <c r="HT142" s="16"/>
      <c r="HU142" s="16"/>
      <c r="HV142" s="16"/>
      <c r="HW142" s="16"/>
      <c r="HX142" s="16"/>
      <c r="HY142" s="16"/>
      <c r="HZ142" s="16"/>
      <c r="IA142" s="16"/>
      <c r="IB142" s="16"/>
      <c r="IC142" s="16"/>
      <c r="ID142" s="16"/>
      <c r="IE142" s="16"/>
      <c r="IF142" s="16"/>
      <c r="IG142" s="16"/>
      <c r="IH142" s="16"/>
      <c r="II142" s="16"/>
      <c r="IJ142" s="16"/>
      <c r="IK142" s="16"/>
      <c r="IL142" s="16"/>
      <c r="IM142" s="16"/>
      <c r="IN142" s="16"/>
      <c r="IO142" s="16"/>
      <c r="IP142" s="16"/>
      <c r="IQ142" s="16"/>
      <c r="IR142" s="16"/>
      <c r="IS142" s="16"/>
      <c r="IT142" s="16"/>
      <c r="IU142" s="16"/>
      <c r="IV142" s="16"/>
      <c r="IW142" s="16"/>
      <c r="IX142" s="16"/>
      <c r="IY142" s="16"/>
      <c r="IZ142" s="16"/>
      <c r="JA142" s="16"/>
      <c r="JB142" s="16"/>
      <c r="JC142" s="16"/>
      <c r="JD142" s="16"/>
      <c r="JE142" s="16"/>
      <c r="JF142" s="16"/>
      <c r="JG142" s="16"/>
      <c r="JH142" s="16"/>
      <c r="JI142" s="16"/>
      <c r="JJ142" s="16"/>
      <c r="JK142" s="16"/>
      <c r="JL142" s="16"/>
      <c r="JM142" s="16"/>
      <c r="JN142" s="16"/>
    </row>
    <row r="143" spans="2:274" ht="12.75" customHeight="1" x14ac:dyDescent="0.25">
      <c r="B143" s="3"/>
      <c r="C143" s="3"/>
      <c r="D143" s="3"/>
      <c r="E143" s="3"/>
      <c r="F143" s="3"/>
      <c r="G143" s="3"/>
      <c r="H143" s="3"/>
      <c r="I143" s="3"/>
      <c r="J143" s="3"/>
      <c r="K143" s="17"/>
      <c r="L143" s="17"/>
      <c r="M143" s="17"/>
      <c r="N143" s="17"/>
      <c r="O143" s="17"/>
      <c r="P143" s="17"/>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6"/>
      <c r="EF143" s="16"/>
      <c r="EG143" s="16"/>
      <c r="EH143" s="16"/>
      <c r="EI143" s="16"/>
      <c r="EJ143" s="16"/>
      <c r="EK143" s="16"/>
      <c r="EL143" s="16"/>
      <c r="EM143" s="16"/>
      <c r="EN143" s="16"/>
      <c r="EO143" s="16"/>
      <c r="EP143" s="16"/>
      <c r="EQ143" s="16"/>
      <c r="ER143" s="16"/>
      <c r="ES143" s="16"/>
      <c r="ET143" s="16"/>
      <c r="EU143" s="16"/>
      <c r="EV143" s="16"/>
      <c r="EW143" s="16"/>
      <c r="EX143" s="16"/>
      <c r="EY143" s="16"/>
      <c r="EZ143" s="16"/>
      <c r="FA143" s="16"/>
      <c r="FB143" s="16"/>
      <c r="FC143" s="16"/>
      <c r="FD143" s="16"/>
      <c r="FE143" s="16"/>
      <c r="FF143" s="16"/>
      <c r="FG143" s="16"/>
      <c r="FH143" s="16"/>
      <c r="FI143" s="16"/>
      <c r="FJ143" s="16"/>
      <c r="FK143" s="16"/>
      <c r="FL143" s="16"/>
      <c r="FM143" s="16"/>
      <c r="FN143" s="16"/>
      <c r="FO143" s="16"/>
      <c r="FP143" s="16"/>
      <c r="FQ143" s="16"/>
      <c r="FR143" s="16"/>
      <c r="FS143" s="16"/>
      <c r="FT143" s="16"/>
      <c r="FU143" s="16"/>
      <c r="FV143" s="16"/>
      <c r="FW143" s="16"/>
      <c r="FX143" s="16"/>
      <c r="FY143" s="16"/>
      <c r="FZ143" s="16"/>
      <c r="GA143" s="16"/>
      <c r="GB143" s="16"/>
      <c r="GC143" s="16"/>
      <c r="GD143" s="16"/>
      <c r="GE143" s="16"/>
      <c r="GF143" s="16"/>
      <c r="GG143" s="16"/>
      <c r="GH143" s="16"/>
      <c r="GI143" s="16"/>
      <c r="GJ143" s="16"/>
      <c r="GK143" s="16"/>
      <c r="GL143" s="16"/>
      <c r="GM143" s="16"/>
      <c r="GN143" s="16"/>
      <c r="GO143" s="16"/>
      <c r="GP143" s="16"/>
      <c r="GQ143" s="16"/>
      <c r="GR143" s="16"/>
      <c r="GS143" s="16"/>
      <c r="GT143" s="16"/>
      <c r="GU143" s="16"/>
      <c r="GV143" s="16"/>
      <c r="GW143" s="16"/>
      <c r="GX143" s="16"/>
      <c r="GY143" s="16"/>
      <c r="GZ143" s="16"/>
      <c r="HA143" s="16"/>
      <c r="HB143" s="16"/>
      <c r="HC143" s="16"/>
      <c r="HD143" s="16"/>
      <c r="HE143" s="16"/>
      <c r="HF143" s="16"/>
      <c r="HG143" s="16"/>
      <c r="HH143" s="16"/>
      <c r="HI143" s="16"/>
      <c r="HJ143" s="16"/>
      <c r="HK143" s="16"/>
      <c r="HL143" s="16"/>
      <c r="HM143" s="16"/>
      <c r="HN143" s="16"/>
      <c r="HO143" s="16"/>
      <c r="HP143" s="16"/>
      <c r="HQ143" s="16"/>
      <c r="HR143" s="16"/>
      <c r="HS143" s="16"/>
      <c r="HT143" s="16"/>
      <c r="HU143" s="16"/>
      <c r="HV143" s="16"/>
      <c r="HW143" s="16"/>
      <c r="HX143" s="16"/>
      <c r="HY143" s="16"/>
      <c r="HZ143" s="16"/>
      <c r="IA143" s="16"/>
      <c r="IB143" s="16"/>
      <c r="IC143" s="16"/>
      <c r="ID143" s="16"/>
      <c r="IE143" s="16"/>
      <c r="IF143" s="16"/>
      <c r="IG143" s="16"/>
      <c r="IH143" s="16"/>
      <c r="II143" s="16"/>
      <c r="IJ143" s="16"/>
      <c r="IK143" s="16"/>
      <c r="IL143" s="16"/>
      <c r="IM143" s="16"/>
      <c r="IN143" s="16"/>
      <c r="IO143" s="16"/>
      <c r="IP143" s="16"/>
      <c r="IQ143" s="16"/>
      <c r="IR143" s="16"/>
      <c r="IS143" s="16"/>
      <c r="IT143" s="16"/>
      <c r="IU143" s="16"/>
      <c r="IV143" s="16"/>
      <c r="IW143" s="16"/>
      <c r="IX143" s="16"/>
      <c r="IY143" s="16"/>
      <c r="IZ143" s="16"/>
      <c r="JA143" s="16"/>
      <c r="JB143" s="16"/>
      <c r="JC143" s="16"/>
      <c r="JD143" s="16"/>
      <c r="JE143" s="16"/>
      <c r="JF143" s="16"/>
      <c r="JG143" s="16"/>
      <c r="JH143" s="16"/>
      <c r="JI143" s="16"/>
      <c r="JJ143" s="16"/>
      <c r="JK143" s="16"/>
      <c r="JL143" s="16"/>
      <c r="JM143" s="16"/>
      <c r="JN143" s="16"/>
    </row>
    <row r="144" spans="2:274" x14ac:dyDescent="0.25">
      <c r="B144" s="7"/>
      <c r="K144" s="17"/>
      <c r="L144" s="17"/>
      <c r="M144" s="17"/>
      <c r="N144" s="17"/>
      <c r="O144" s="17"/>
      <c r="P144" s="17"/>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c r="EQ144" s="16"/>
      <c r="ER144" s="16"/>
      <c r="ES144" s="16"/>
      <c r="ET144" s="16"/>
      <c r="EU144" s="16"/>
      <c r="EV144" s="16"/>
      <c r="EW144" s="16"/>
      <c r="EX144" s="16"/>
      <c r="EY144" s="16"/>
      <c r="EZ144" s="16"/>
      <c r="FA144" s="16"/>
      <c r="FB144" s="16"/>
      <c r="FC144" s="16"/>
      <c r="FD144" s="16"/>
      <c r="FE144" s="16"/>
      <c r="FF144" s="16"/>
      <c r="FG144" s="16"/>
      <c r="FH144" s="16"/>
      <c r="FI144" s="16"/>
      <c r="FJ144" s="16"/>
      <c r="FK144" s="16"/>
      <c r="FL144" s="16"/>
      <c r="FM144" s="16"/>
      <c r="FN144" s="16"/>
      <c r="FO144" s="16"/>
      <c r="FP144" s="16"/>
      <c r="FQ144" s="16"/>
      <c r="FR144" s="16"/>
      <c r="FS144" s="16"/>
      <c r="FT144" s="16"/>
      <c r="FU144" s="16"/>
      <c r="FV144" s="16"/>
      <c r="FW144" s="16"/>
      <c r="FX144" s="16"/>
      <c r="FY144" s="16"/>
      <c r="FZ144" s="16"/>
      <c r="GA144" s="16"/>
      <c r="GB144" s="16"/>
      <c r="GC144" s="16"/>
      <c r="GD144" s="16"/>
      <c r="GE144" s="16"/>
      <c r="GF144" s="16"/>
      <c r="GG144" s="16"/>
      <c r="GH144" s="16"/>
      <c r="GI144" s="16"/>
      <c r="GJ144" s="16"/>
      <c r="GK144" s="16"/>
      <c r="GL144" s="16"/>
      <c r="GM144" s="16"/>
      <c r="GN144" s="16"/>
      <c r="GO144" s="16"/>
      <c r="GP144" s="16"/>
      <c r="GQ144" s="16"/>
      <c r="GR144" s="16"/>
      <c r="GS144" s="16"/>
      <c r="GT144" s="16"/>
      <c r="GU144" s="16"/>
      <c r="GV144" s="16"/>
      <c r="GW144" s="16"/>
      <c r="GX144" s="16"/>
      <c r="GY144" s="16"/>
      <c r="GZ144" s="16"/>
      <c r="HA144" s="16"/>
      <c r="HB144" s="16"/>
      <c r="HC144" s="16"/>
      <c r="HD144" s="16"/>
      <c r="HE144" s="16"/>
      <c r="HF144" s="16"/>
      <c r="HG144" s="16"/>
      <c r="HH144" s="16"/>
      <c r="HI144" s="16"/>
      <c r="HJ144" s="16"/>
      <c r="HK144" s="16"/>
      <c r="HL144" s="16"/>
      <c r="HM144" s="16"/>
      <c r="HN144" s="16"/>
      <c r="HO144" s="16"/>
      <c r="HP144" s="16"/>
      <c r="HQ144" s="16"/>
      <c r="HR144" s="16"/>
      <c r="HS144" s="16"/>
      <c r="HT144" s="16"/>
      <c r="HU144" s="16"/>
      <c r="HV144" s="16"/>
      <c r="HW144" s="16"/>
      <c r="HX144" s="16"/>
      <c r="HY144" s="16"/>
      <c r="HZ144" s="16"/>
      <c r="IA144" s="16"/>
      <c r="IB144" s="16"/>
      <c r="IC144" s="16"/>
      <c r="ID144" s="16"/>
      <c r="IE144" s="16"/>
      <c r="IF144" s="16"/>
      <c r="IG144" s="16"/>
      <c r="IH144" s="16"/>
      <c r="II144" s="16"/>
      <c r="IJ144" s="16"/>
      <c r="IK144" s="16"/>
      <c r="IL144" s="16"/>
      <c r="IM144" s="16"/>
      <c r="IN144" s="16"/>
      <c r="IO144" s="16"/>
      <c r="IP144" s="16"/>
      <c r="IQ144" s="16"/>
      <c r="IR144" s="16"/>
      <c r="IS144" s="16"/>
      <c r="IT144" s="16"/>
      <c r="IU144" s="16"/>
      <c r="IV144" s="16"/>
      <c r="IW144" s="16"/>
      <c r="IX144" s="16"/>
      <c r="IY144" s="16"/>
      <c r="IZ144" s="16"/>
      <c r="JA144" s="16"/>
      <c r="JB144" s="16"/>
      <c r="JC144" s="16"/>
      <c r="JD144" s="16"/>
      <c r="JE144" s="16"/>
      <c r="JF144" s="16"/>
      <c r="JG144" s="16"/>
      <c r="JH144" s="16"/>
      <c r="JI144" s="16"/>
      <c r="JJ144" s="16"/>
      <c r="JK144" s="16"/>
      <c r="JL144" s="16"/>
      <c r="JM144" s="16"/>
      <c r="JN144" s="16"/>
    </row>
    <row r="145" spans="11:274" x14ac:dyDescent="0.25">
      <c r="K145" s="17"/>
      <c r="L145" s="17"/>
      <c r="M145" s="17"/>
      <c r="N145" s="17"/>
      <c r="O145" s="17"/>
      <c r="P145" s="17"/>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c r="EK145" s="16"/>
      <c r="EL145" s="16"/>
      <c r="EM145" s="16"/>
      <c r="EN145" s="16"/>
      <c r="EO145" s="16"/>
      <c r="EP145" s="16"/>
      <c r="EQ145" s="16"/>
      <c r="ER145" s="16"/>
      <c r="ES145" s="16"/>
      <c r="ET145" s="16"/>
      <c r="EU145" s="16"/>
      <c r="EV145" s="16"/>
      <c r="EW145" s="16"/>
      <c r="EX145" s="16"/>
      <c r="EY145" s="16"/>
      <c r="EZ145" s="16"/>
      <c r="FA145" s="16"/>
      <c r="FB145" s="16"/>
      <c r="FC145" s="16"/>
      <c r="FD145" s="16"/>
      <c r="FE145" s="16"/>
      <c r="FF145" s="16"/>
      <c r="FG145" s="16"/>
      <c r="FH145" s="16"/>
      <c r="FI145" s="16"/>
      <c r="FJ145" s="16"/>
      <c r="FK145" s="16"/>
      <c r="FL145" s="16"/>
      <c r="FM145" s="16"/>
      <c r="FN145" s="16"/>
      <c r="FO145" s="16"/>
      <c r="FP145" s="16"/>
      <c r="FQ145" s="16"/>
      <c r="FR145" s="16"/>
      <c r="FS145" s="16"/>
      <c r="FT145" s="16"/>
      <c r="FU145" s="16"/>
      <c r="FV145" s="16"/>
      <c r="FW145" s="16"/>
      <c r="FX145" s="16"/>
      <c r="FY145" s="16"/>
      <c r="FZ145" s="16"/>
      <c r="GA145" s="16"/>
      <c r="GB145" s="16"/>
      <c r="GC145" s="16"/>
      <c r="GD145" s="16"/>
      <c r="GE145" s="16"/>
      <c r="GF145" s="16"/>
      <c r="GG145" s="16"/>
      <c r="GH145" s="16"/>
      <c r="GI145" s="16"/>
      <c r="GJ145" s="16"/>
      <c r="GK145" s="16"/>
      <c r="GL145" s="16"/>
      <c r="GM145" s="16"/>
      <c r="GN145" s="16"/>
      <c r="GO145" s="16"/>
      <c r="GP145" s="16"/>
      <c r="GQ145" s="16"/>
      <c r="GR145" s="16"/>
      <c r="GS145" s="16"/>
      <c r="GT145" s="16"/>
      <c r="GU145" s="16"/>
      <c r="GV145" s="16"/>
      <c r="GW145" s="16"/>
      <c r="GX145" s="16"/>
      <c r="GY145" s="16"/>
      <c r="GZ145" s="16"/>
      <c r="HA145" s="16"/>
      <c r="HB145" s="16"/>
      <c r="HC145" s="16"/>
      <c r="HD145" s="16"/>
      <c r="HE145" s="16"/>
      <c r="HF145" s="16"/>
      <c r="HG145" s="16"/>
      <c r="HH145" s="16"/>
      <c r="HI145" s="16"/>
      <c r="HJ145" s="16"/>
      <c r="HK145" s="16"/>
      <c r="HL145" s="16"/>
      <c r="HM145" s="16"/>
      <c r="HN145" s="16"/>
      <c r="HO145" s="16"/>
      <c r="HP145" s="16"/>
      <c r="HQ145" s="16"/>
      <c r="HR145" s="16"/>
      <c r="HS145" s="16"/>
      <c r="HT145" s="16"/>
      <c r="HU145" s="16"/>
      <c r="HV145" s="16"/>
      <c r="HW145" s="16"/>
      <c r="HX145" s="16"/>
      <c r="HY145" s="16"/>
      <c r="HZ145" s="16"/>
      <c r="IA145" s="16"/>
      <c r="IB145" s="16"/>
      <c r="IC145" s="16"/>
      <c r="ID145" s="16"/>
      <c r="IE145" s="16"/>
      <c r="IF145" s="16"/>
      <c r="IG145" s="16"/>
      <c r="IH145" s="16"/>
      <c r="II145" s="16"/>
      <c r="IJ145" s="16"/>
      <c r="IK145" s="16"/>
      <c r="IL145" s="16"/>
      <c r="IM145" s="16"/>
      <c r="IN145" s="16"/>
      <c r="IO145" s="16"/>
      <c r="IP145" s="16"/>
      <c r="IQ145" s="16"/>
      <c r="IR145" s="16"/>
      <c r="IS145" s="16"/>
      <c r="IT145" s="16"/>
      <c r="IU145" s="16"/>
      <c r="IV145" s="16"/>
      <c r="IW145" s="16"/>
      <c r="IX145" s="16"/>
      <c r="IY145" s="16"/>
      <c r="IZ145" s="16"/>
      <c r="JA145" s="16"/>
      <c r="JB145" s="16"/>
      <c r="JC145" s="16"/>
      <c r="JD145" s="16"/>
      <c r="JE145" s="16"/>
      <c r="JF145" s="16"/>
      <c r="JG145" s="16"/>
      <c r="JH145" s="16"/>
      <c r="JI145" s="16"/>
      <c r="JJ145" s="16"/>
      <c r="JK145" s="16"/>
      <c r="JL145" s="16"/>
      <c r="JM145" s="16"/>
      <c r="JN145" s="16"/>
    </row>
    <row r="146" spans="11:274" x14ac:dyDescent="0.25">
      <c r="K146" s="17"/>
      <c r="L146" s="17"/>
      <c r="M146" s="17"/>
      <c r="N146" s="17"/>
      <c r="O146" s="17"/>
      <c r="P146" s="17"/>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6"/>
      <c r="EV146" s="16"/>
      <c r="EW146" s="16"/>
      <c r="EX146" s="16"/>
      <c r="EY146" s="16"/>
      <c r="EZ146" s="16"/>
      <c r="FA146" s="16"/>
      <c r="FB146" s="16"/>
      <c r="FC146" s="16"/>
      <c r="FD146" s="16"/>
      <c r="FE146" s="16"/>
      <c r="FF146" s="16"/>
      <c r="FG146" s="16"/>
      <c r="FH146" s="16"/>
      <c r="FI146" s="16"/>
      <c r="FJ146" s="16"/>
      <c r="FK146" s="16"/>
      <c r="FL146" s="16"/>
      <c r="FM146" s="16"/>
      <c r="FN146" s="16"/>
      <c r="FO146" s="16"/>
      <c r="FP146" s="16"/>
      <c r="FQ146" s="16"/>
      <c r="FR146" s="16"/>
      <c r="FS146" s="16"/>
      <c r="FT146" s="16"/>
      <c r="FU146" s="16"/>
      <c r="FV146" s="16"/>
      <c r="FW146" s="16"/>
      <c r="FX146" s="16"/>
      <c r="FY146" s="16"/>
      <c r="FZ146" s="16"/>
      <c r="GA146" s="16"/>
      <c r="GB146" s="16"/>
      <c r="GC146" s="16"/>
      <c r="GD146" s="16"/>
      <c r="GE146" s="16"/>
      <c r="GF146" s="16"/>
      <c r="GG146" s="16"/>
      <c r="GH146" s="16"/>
      <c r="GI146" s="16"/>
      <c r="GJ146" s="16"/>
      <c r="GK146" s="16"/>
      <c r="GL146" s="16"/>
      <c r="GM146" s="16"/>
      <c r="GN146" s="16"/>
      <c r="GO146" s="16"/>
      <c r="GP146" s="16"/>
      <c r="GQ146" s="16"/>
      <c r="GR146" s="16"/>
      <c r="GS146" s="16"/>
      <c r="GT146" s="16"/>
      <c r="GU146" s="16"/>
      <c r="GV146" s="16"/>
      <c r="GW146" s="16"/>
      <c r="GX146" s="16"/>
      <c r="GY146" s="16"/>
      <c r="GZ146" s="16"/>
      <c r="HA146" s="16"/>
      <c r="HB146" s="16"/>
      <c r="HC146" s="16"/>
      <c r="HD146" s="16"/>
      <c r="HE146" s="16"/>
      <c r="HF146" s="16"/>
      <c r="HG146" s="16"/>
      <c r="HH146" s="16"/>
      <c r="HI146" s="16"/>
      <c r="HJ146" s="16"/>
      <c r="HK146" s="16"/>
      <c r="HL146" s="16"/>
      <c r="HM146" s="16"/>
      <c r="HN146" s="16"/>
      <c r="HO146" s="16"/>
      <c r="HP146" s="16"/>
      <c r="HQ146" s="16"/>
      <c r="HR146" s="16"/>
      <c r="HS146" s="16"/>
      <c r="HT146" s="16"/>
      <c r="HU146" s="16"/>
      <c r="HV146" s="16"/>
      <c r="HW146" s="16"/>
      <c r="HX146" s="16"/>
      <c r="HY146" s="16"/>
      <c r="HZ146" s="16"/>
      <c r="IA146" s="16"/>
      <c r="IB146" s="16"/>
      <c r="IC146" s="16"/>
      <c r="ID146" s="16"/>
      <c r="IE146" s="16"/>
      <c r="IF146" s="16"/>
      <c r="IG146" s="16"/>
      <c r="IH146" s="16"/>
      <c r="II146" s="16"/>
      <c r="IJ146" s="16"/>
      <c r="IK146" s="16"/>
      <c r="IL146" s="16"/>
      <c r="IM146" s="16"/>
      <c r="IN146" s="16"/>
      <c r="IO146" s="16"/>
      <c r="IP146" s="16"/>
      <c r="IQ146" s="16"/>
      <c r="IR146" s="16"/>
      <c r="IS146" s="16"/>
      <c r="IT146" s="16"/>
      <c r="IU146" s="16"/>
      <c r="IV146" s="16"/>
      <c r="IW146" s="16"/>
      <c r="IX146" s="16"/>
      <c r="IY146" s="16"/>
      <c r="IZ146" s="16"/>
      <c r="JA146" s="16"/>
      <c r="JB146" s="16"/>
      <c r="JC146" s="16"/>
      <c r="JD146" s="16"/>
      <c r="JE146" s="16"/>
      <c r="JF146" s="16"/>
      <c r="JG146" s="16"/>
      <c r="JH146" s="16"/>
      <c r="JI146" s="16"/>
      <c r="JJ146" s="16"/>
      <c r="JK146" s="16"/>
      <c r="JL146" s="16"/>
      <c r="JM146" s="16"/>
      <c r="JN146" s="16"/>
    </row>
    <row r="147" spans="11:274" x14ac:dyDescent="0.25">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c r="EK147" s="16"/>
      <c r="EL147" s="16"/>
      <c r="EM147" s="16"/>
      <c r="EN147" s="16"/>
      <c r="EO147" s="16"/>
      <c r="EP147" s="16"/>
      <c r="EQ147" s="16"/>
      <c r="ER147" s="16"/>
      <c r="ES147" s="16"/>
      <c r="ET147" s="16"/>
      <c r="EU147" s="16"/>
      <c r="EV147" s="16"/>
      <c r="EW147" s="16"/>
      <c r="EX147" s="16"/>
      <c r="EY147" s="16"/>
      <c r="EZ147" s="16"/>
      <c r="FA147" s="16"/>
      <c r="FB147" s="16"/>
      <c r="FC147" s="16"/>
      <c r="FD147" s="16"/>
      <c r="FE147" s="16"/>
      <c r="FF147" s="16"/>
      <c r="FG147" s="16"/>
      <c r="FH147" s="16"/>
      <c r="FI147" s="16"/>
      <c r="FJ147" s="16"/>
      <c r="FK147" s="16"/>
      <c r="FL147" s="16"/>
      <c r="FM147" s="16"/>
      <c r="FN147" s="16"/>
      <c r="FO147" s="16"/>
      <c r="FP147" s="16"/>
      <c r="FQ147" s="16"/>
      <c r="FR147" s="16"/>
      <c r="FS147" s="16"/>
      <c r="FT147" s="16"/>
      <c r="FU147" s="16"/>
      <c r="FV147" s="16"/>
      <c r="FW147" s="16"/>
      <c r="FX147" s="16"/>
      <c r="FY147" s="16"/>
      <c r="FZ147" s="16"/>
      <c r="GA147" s="16"/>
      <c r="GB147" s="16"/>
      <c r="GC147" s="16"/>
      <c r="GD147" s="16"/>
      <c r="GE147" s="16"/>
      <c r="GF147" s="16"/>
      <c r="GG147" s="16"/>
      <c r="GH147" s="16"/>
      <c r="GI147" s="16"/>
      <c r="GJ147" s="16"/>
      <c r="GK147" s="16"/>
      <c r="GL147" s="16"/>
      <c r="GM147" s="16"/>
      <c r="GN147" s="16"/>
      <c r="GO147" s="16"/>
      <c r="GP147" s="16"/>
      <c r="GQ147" s="16"/>
      <c r="GR147" s="16"/>
      <c r="GS147" s="16"/>
      <c r="GT147" s="16"/>
      <c r="GU147" s="16"/>
      <c r="GV147" s="16"/>
      <c r="GW147" s="16"/>
      <c r="GX147" s="16"/>
      <c r="GY147" s="16"/>
      <c r="GZ147" s="16"/>
      <c r="HA147" s="16"/>
      <c r="HB147" s="16"/>
      <c r="HC147" s="16"/>
      <c r="HD147" s="16"/>
      <c r="HE147" s="16"/>
      <c r="HF147" s="16"/>
      <c r="HG147" s="16"/>
      <c r="HH147" s="16"/>
      <c r="HI147" s="16"/>
      <c r="HJ147" s="16"/>
      <c r="HK147" s="16"/>
      <c r="HL147" s="16"/>
      <c r="HM147" s="16"/>
      <c r="HN147" s="16"/>
      <c r="HO147" s="16"/>
      <c r="HP147" s="16"/>
      <c r="HQ147" s="16"/>
      <c r="HR147" s="16"/>
      <c r="HS147" s="16"/>
      <c r="HT147" s="16"/>
      <c r="HU147" s="16"/>
      <c r="HV147" s="16"/>
      <c r="HW147" s="16"/>
      <c r="HX147" s="16"/>
      <c r="HY147" s="16"/>
      <c r="HZ147" s="16"/>
      <c r="IA147" s="16"/>
      <c r="IB147" s="16"/>
      <c r="IC147" s="16"/>
      <c r="ID147" s="16"/>
      <c r="IE147" s="16"/>
      <c r="IF147" s="16"/>
      <c r="IG147" s="16"/>
      <c r="IH147" s="16"/>
      <c r="II147" s="16"/>
      <c r="IJ147" s="16"/>
      <c r="IK147" s="16"/>
      <c r="IL147" s="16"/>
      <c r="IM147" s="16"/>
      <c r="IN147" s="16"/>
      <c r="IO147" s="16"/>
      <c r="IP147" s="16"/>
      <c r="IQ147" s="16"/>
      <c r="IR147" s="16"/>
      <c r="IS147" s="16"/>
      <c r="IT147" s="16"/>
      <c r="IU147" s="16"/>
      <c r="IV147" s="16"/>
      <c r="IW147" s="16"/>
      <c r="IX147" s="16"/>
      <c r="IY147" s="16"/>
      <c r="IZ147" s="16"/>
      <c r="JA147" s="16"/>
      <c r="JB147" s="16"/>
      <c r="JC147" s="16"/>
      <c r="JD147" s="16"/>
      <c r="JE147" s="16"/>
      <c r="JF147" s="16"/>
      <c r="JG147" s="16"/>
      <c r="JH147" s="16"/>
      <c r="JI147" s="16"/>
      <c r="JJ147" s="16"/>
      <c r="JK147" s="16"/>
      <c r="JL147" s="16"/>
      <c r="JM147" s="16"/>
      <c r="JN147" s="16"/>
    </row>
    <row r="148" spans="11:274" x14ac:dyDescent="0.25">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c r="DN148" s="16"/>
      <c r="DO148" s="16"/>
      <c r="DP148" s="16"/>
      <c r="DQ148" s="16"/>
      <c r="DR148" s="16"/>
      <c r="DS148" s="16"/>
      <c r="DT148" s="16"/>
      <c r="DU148" s="16"/>
      <c r="DV148" s="16"/>
      <c r="DW148" s="16"/>
      <c r="DX148" s="16"/>
      <c r="DY148" s="16"/>
      <c r="DZ148" s="16"/>
      <c r="EA148" s="16"/>
      <c r="EB148" s="16"/>
      <c r="EC148" s="16"/>
      <c r="ED148" s="16"/>
      <c r="EE148" s="16"/>
      <c r="EF148" s="16"/>
      <c r="EG148" s="16"/>
      <c r="EH148" s="16"/>
      <c r="EI148" s="16"/>
      <c r="EJ148" s="16"/>
      <c r="EK148" s="16"/>
      <c r="EL148" s="16"/>
      <c r="EM148" s="16"/>
      <c r="EN148" s="16"/>
      <c r="EO148" s="16"/>
      <c r="EP148" s="16"/>
      <c r="EQ148" s="16"/>
      <c r="ER148" s="16"/>
      <c r="ES148" s="16"/>
      <c r="ET148" s="16"/>
      <c r="EU148" s="16"/>
      <c r="EV148" s="16"/>
      <c r="EW148" s="16"/>
      <c r="EX148" s="16"/>
      <c r="EY148" s="16"/>
      <c r="EZ148" s="16"/>
      <c r="FA148" s="16"/>
      <c r="FB148" s="16"/>
      <c r="FC148" s="16"/>
      <c r="FD148" s="16"/>
      <c r="FE148" s="16"/>
      <c r="FF148" s="16"/>
      <c r="FG148" s="16"/>
      <c r="FH148" s="16"/>
      <c r="FI148" s="16"/>
      <c r="FJ148" s="16"/>
      <c r="FK148" s="16"/>
      <c r="FL148" s="16"/>
      <c r="FM148" s="16"/>
      <c r="FN148" s="16"/>
      <c r="FO148" s="16"/>
      <c r="FP148" s="16"/>
      <c r="FQ148" s="16"/>
      <c r="FR148" s="16"/>
      <c r="FS148" s="16"/>
      <c r="FT148" s="16"/>
      <c r="FU148" s="16"/>
      <c r="FV148" s="16"/>
      <c r="FW148" s="16"/>
      <c r="FX148" s="16"/>
      <c r="FY148" s="16"/>
      <c r="FZ148" s="16"/>
      <c r="GA148" s="16"/>
      <c r="GB148" s="16"/>
      <c r="GC148" s="16"/>
      <c r="GD148" s="16"/>
      <c r="GE148" s="16"/>
      <c r="GF148" s="16"/>
      <c r="GG148" s="16"/>
      <c r="GH148" s="16"/>
      <c r="GI148" s="16"/>
      <c r="GJ148" s="16"/>
      <c r="GK148" s="16"/>
      <c r="GL148" s="16"/>
      <c r="GM148" s="16"/>
      <c r="GN148" s="16"/>
      <c r="GO148" s="16"/>
      <c r="GP148" s="16"/>
      <c r="GQ148" s="16"/>
      <c r="GR148" s="16"/>
      <c r="GS148" s="16"/>
      <c r="GT148" s="16"/>
      <c r="GU148" s="16"/>
      <c r="GV148" s="16"/>
      <c r="GW148" s="16"/>
      <c r="GX148" s="16"/>
      <c r="GY148" s="16"/>
      <c r="GZ148" s="16"/>
      <c r="HA148" s="16"/>
      <c r="HB148" s="16"/>
      <c r="HC148" s="16"/>
      <c r="HD148" s="16"/>
      <c r="HE148" s="16"/>
      <c r="HF148" s="16"/>
      <c r="HG148" s="16"/>
      <c r="HH148" s="16"/>
      <c r="HI148" s="16"/>
      <c r="HJ148" s="16"/>
      <c r="HK148" s="16"/>
      <c r="HL148" s="16"/>
      <c r="HM148" s="16"/>
      <c r="HN148" s="16"/>
      <c r="HO148" s="16"/>
      <c r="HP148" s="16"/>
      <c r="HQ148" s="16"/>
      <c r="HR148" s="16"/>
      <c r="HS148" s="16"/>
      <c r="HT148" s="16"/>
      <c r="HU148" s="16"/>
      <c r="HV148" s="16"/>
      <c r="HW148" s="16"/>
      <c r="HX148" s="16"/>
      <c r="HY148" s="16"/>
      <c r="HZ148" s="16"/>
      <c r="IA148" s="16"/>
      <c r="IB148" s="16"/>
      <c r="IC148" s="16"/>
      <c r="ID148" s="16"/>
      <c r="IE148" s="16"/>
      <c r="IF148" s="16"/>
      <c r="IG148" s="16"/>
      <c r="IH148" s="16"/>
      <c r="II148" s="16"/>
      <c r="IJ148" s="16"/>
      <c r="IK148" s="16"/>
      <c r="IL148" s="16"/>
      <c r="IM148" s="16"/>
      <c r="IN148" s="16"/>
      <c r="IO148" s="16"/>
      <c r="IP148" s="16"/>
      <c r="IQ148" s="16"/>
      <c r="IR148" s="16"/>
      <c r="IS148" s="16"/>
      <c r="IT148" s="16"/>
      <c r="IU148" s="16"/>
      <c r="IV148" s="16"/>
      <c r="IW148" s="16"/>
      <c r="IX148" s="16"/>
      <c r="IY148" s="16"/>
      <c r="IZ148" s="16"/>
      <c r="JA148" s="16"/>
      <c r="JB148" s="16"/>
      <c r="JC148" s="16"/>
      <c r="JD148" s="16"/>
      <c r="JE148" s="16"/>
      <c r="JF148" s="16"/>
      <c r="JG148" s="16"/>
      <c r="JH148" s="16"/>
      <c r="JI148" s="16"/>
      <c r="JJ148" s="16"/>
      <c r="JK148" s="16"/>
      <c r="JL148" s="16"/>
      <c r="JM148" s="16"/>
      <c r="JN148" s="16"/>
    </row>
    <row r="149" spans="11:274" x14ac:dyDescent="0.25">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c r="DN149" s="16"/>
      <c r="DO149" s="16"/>
      <c r="DP149" s="16"/>
      <c r="DQ149" s="16"/>
      <c r="DR149" s="16"/>
      <c r="DS149" s="16"/>
      <c r="DT149" s="16"/>
      <c r="DU149" s="16"/>
      <c r="DV149" s="16"/>
      <c r="DW149" s="16"/>
      <c r="DX149" s="16"/>
      <c r="DY149" s="16"/>
      <c r="DZ149" s="16"/>
      <c r="EA149" s="16"/>
      <c r="EB149" s="16"/>
      <c r="EC149" s="16"/>
      <c r="ED149" s="16"/>
      <c r="EE149" s="16"/>
      <c r="EF149" s="16"/>
      <c r="EG149" s="16"/>
      <c r="EH149" s="16"/>
      <c r="EI149" s="16"/>
      <c r="EJ149" s="16"/>
      <c r="EK149" s="16"/>
      <c r="EL149" s="16"/>
      <c r="EM149" s="16"/>
      <c r="EN149" s="16"/>
      <c r="EO149" s="16"/>
      <c r="EP149" s="16"/>
      <c r="EQ149" s="16"/>
      <c r="ER149" s="16"/>
      <c r="ES149" s="16"/>
      <c r="ET149" s="16"/>
      <c r="EU149" s="16"/>
      <c r="EV149" s="16"/>
      <c r="EW149" s="16"/>
      <c r="EX149" s="16"/>
      <c r="EY149" s="16"/>
      <c r="EZ149" s="16"/>
      <c r="FA149" s="16"/>
      <c r="FB149" s="16"/>
      <c r="FC149" s="16"/>
      <c r="FD149" s="16"/>
      <c r="FE149" s="16"/>
      <c r="FF149" s="16"/>
      <c r="FG149" s="16"/>
      <c r="FH149" s="16"/>
      <c r="FI149" s="16"/>
      <c r="FJ149" s="16"/>
      <c r="FK149" s="16"/>
      <c r="FL149" s="16"/>
      <c r="FM149" s="16"/>
      <c r="FN149" s="16"/>
      <c r="FO149" s="16"/>
      <c r="FP149" s="16"/>
      <c r="FQ149" s="16"/>
      <c r="FR149" s="16"/>
      <c r="FS149" s="16"/>
      <c r="FT149" s="16"/>
      <c r="FU149" s="16"/>
      <c r="FV149" s="16"/>
      <c r="FW149" s="16"/>
      <c r="FX149" s="16"/>
      <c r="FY149" s="16"/>
      <c r="FZ149" s="16"/>
      <c r="GA149" s="16"/>
      <c r="GB149" s="16"/>
      <c r="GC149" s="16"/>
      <c r="GD149" s="16"/>
      <c r="GE149" s="16"/>
      <c r="GF149" s="16"/>
      <c r="GG149" s="16"/>
      <c r="GH149" s="16"/>
      <c r="GI149" s="16"/>
      <c r="GJ149" s="16"/>
      <c r="GK149" s="16"/>
      <c r="GL149" s="16"/>
      <c r="GM149" s="16"/>
      <c r="GN149" s="16"/>
      <c r="GO149" s="16"/>
      <c r="GP149" s="16"/>
      <c r="GQ149" s="16"/>
      <c r="GR149" s="16"/>
      <c r="GS149" s="16"/>
      <c r="GT149" s="16"/>
      <c r="GU149" s="16"/>
      <c r="GV149" s="16"/>
      <c r="GW149" s="16"/>
      <c r="GX149" s="16"/>
      <c r="GY149" s="16"/>
      <c r="GZ149" s="16"/>
      <c r="HA149" s="16"/>
      <c r="HB149" s="16"/>
      <c r="HC149" s="16"/>
      <c r="HD149" s="16"/>
      <c r="HE149" s="16"/>
      <c r="HF149" s="16"/>
      <c r="HG149" s="16"/>
      <c r="HH149" s="16"/>
      <c r="HI149" s="16"/>
      <c r="HJ149" s="16"/>
      <c r="HK149" s="16"/>
      <c r="HL149" s="16"/>
      <c r="HM149" s="16"/>
      <c r="HN149" s="16"/>
      <c r="HO149" s="16"/>
      <c r="HP149" s="16"/>
      <c r="HQ149" s="16"/>
      <c r="HR149" s="16"/>
      <c r="HS149" s="16"/>
      <c r="HT149" s="16"/>
      <c r="HU149" s="16"/>
      <c r="HV149" s="16"/>
      <c r="HW149" s="16"/>
      <c r="HX149" s="16"/>
      <c r="HY149" s="16"/>
      <c r="HZ149" s="16"/>
      <c r="IA149" s="16"/>
      <c r="IB149" s="16"/>
      <c r="IC149" s="16"/>
      <c r="ID149" s="16"/>
      <c r="IE149" s="16"/>
      <c r="IF149" s="16"/>
      <c r="IG149" s="16"/>
      <c r="IH149" s="16"/>
      <c r="II149" s="16"/>
      <c r="IJ149" s="16"/>
      <c r="IK149" s="16"/>
      <c r="IL149" s="16"/>
      <c r="IM149" s="16"/>
      <c r="IN149" s="16"/>
      <c r="IO149" s="16"/>
      <c r="IP149" s="16"/>
      <c r="IQ149" s="16"/>
      <c r="IR149" s="16"/>
      <c r="IS149" s="16"/>
      <c r="IT149" s="16"/>
      <c r="IU149" s="16"/>
      <c r="IV149" s="16"/>
      <c r="IW149" s="16"/>
      <c r="IX149" s="16"/>
      <c r="IY149" s="16"/>
      <c r="IZ149" s="16"/>
      <c r="JA149" s="16"/>
      <c r="JB149" s="16"/>
      <c r="JC149" s="16"/>
      <c r="JD149" s="16"/>
      <c r="JE149" s="16"/>
      <c r="JF149" s="16"/>
      <c r="JG149" s="16"/>
      <c r="JH149" s="16"/>
      <c r="JI149" s="16"/>
      <c r="JJ149" s="16"/>
      <c r="JK149" s="16"/>
      <c r="JL149" s="16"/>
      <c r="JM149" s="16"/>
      <c r="JN149" s="16"/>
    </row>
    <row r="150" spans="11:274" x14ac:dyDescent="0.25">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c r="FC150" s="16"/>
      <c r="FD150" s="16"/>
      <c r="FE150" s="16"/>
      <c r="FF150" s="16"/>
      <c r="FG150" s="16"/>
      <c r="FH150" s="16"/>
      <c r="FI150" s="16"/>
      <c r="FJ150" s="16"/>
      <c r="FK150" s="16"/>
      <c r="FL150" s="16"/>
      <c r="FM150" s="16"/>
      <c r="FN150" s="16"/>
      <c r="FO150" s="16"/>
      <c r="FP150" s="16"/>
      <c r="FQ150" s="16"/>
      <c r="FR150" s="16"/>
      <c r="FS150" s="16"/>
      <c r="FT150" s="16"/>
      <c r="FU150" s="16"/>
      <c r="FV150" s="16"/>
      <c r="FW150" s="16"/>
      <c r="FX150" s="16"/>
      <c r="FY150" s="16"/>
      <c r="FZ150" s="16"/>
      <c r="GA150" s="16"/>
      <c r="GB150" s="16"/>
      <c r="GC150" s="16"/>
      <c r="GD150" s="16"/>
      <c r="GE150" s="16"/>
      <c r="GF150" s="16"/>
      <c r="GG150" s="16"/>
      <c r="GH150" s="16"/>
      <c r="GI150" s="16"/>
      <c r="GJ150" s="16"/>
      <c r="GK150" s="16"/>
      <c r="GL150" s="16"/>
      <c r="GM150" s="16"/>
      <c r="GN150" s="16"/>
      <c r="GO150" s="16"/>
      <c r="GP150" s="16"/>
      <c r="GQ150" s="16"/>
      <c r="GR150" s="16"/>
      <c r="GS150" s="16"/>
      <c r="GT150" s="16"/>
      <c r="GU150" s="16"/>
      <c r="GV150" s="16"/>
      <c r="GW150" s="16"/>
      <c r="GX150" s="16"/>
      <c r="GY150" s="16"/>
      <c r="GZ150" s="16"/>
      <c r="HA150" s="16"/>
      <c r="HB150" s="16"/>
      <c r="HC150" s="16"/>
      <c r="HD150" s="16"/>
      <c r="HE150" s="16"/>
      <c r="HF150" s="16"/>
      <c r="HG150" s="16"/>
      <c r="HH150" s="16"/>
      <c r="HI150" s="16"/>
      <c r="HJ150" s="16"/>
      <c r="HK150" s="16"/>
      <c r="HL150" s="16"/>
      <c r="HM150" s="16"/>
      <c r="HN150" s="16"/>
      <c r="HO150" s="16"/>
      <c r="HP150" s="16"/>
      <c r="HQ150" s="16"/>
      <c r="HR150" s="16"/>
      <c r="HS150" s="16"/>
      <c r="HT150" s="16"/>
      <c r="HU150" s="16"/>
      <c r="HV150" s="16"/>
      <c r="HW150" s="16"/>
      <c r="HX150" s="16"/>
      <c r="HY150" s="16"/>
      <c r="HZ150" s="16"/>
      <c r="IA150" s="16"/>
      <c r="IB150" s="16"/>
      <c r="IC150" s="16"/>
      <c r="ID150" s="16"/>
      <c r="IE150" s="16"/>
      <c r="IF150" s="16"/>
      <c r="IG150" s="16"/>
      <c r="IH150" s="16"/>
      <c r="II150" s="16"/>
      <c r="IJ150" s="16"/>
      <c r="IK150" s="16"/>
      <c r="IL150" s="16"/>
      <c r="IM150" s="16"/>
      <c r="IN150" s="16"/>
      <c r="IO150" s="16"/>
      <c r="IP150" s="16"/>
      <c r="IQ150" s="16"/>
      <c r="IR150" s="16"/>
      <c r="IS150" s="16"/>
      <c r="IT150" s="16"/>
      <c r="IU150" s="16"/>
      <c r="IV150" s="16"/>
      <c r="IW150" s="16"/>
      <c r="IX150" s="16"/>
      <c r="IY150" s="16"/>
      <c r="IZ150" s="16"/>
      <c r="JA150" s="16"/>
      <c r="JB150" s="16"/>
      <c r="JC150" s="16"/>
      <c r="JD150" s="16"/>
      <c r="JE150" s="16"/>
      <c r="JF150" s="16"/>
      <c r="JG150" s="16"/>
      <c r="JH150" s="16"/>
      <c r="JI150" s="16"/>
      <c r="JJ150" s="16"/>
      <c r="JK150" s="16"/>
      <c r="JL150" s="16"/>
      <c r="JM150" s="16"/>
      <c r="JN150" s="16"/>
    </row>
    <row r="151" spans="11:274" x14ac:dyDescent="0.25">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c r="EQ151" s="16"/>
      <c r="ER151" s="16"/>
      <c r="ES151" s="16"/>
      <c r="ET151" s="16"/>
      <c r="EU151" s="16"/>
      <c r="EV151" s="16"/>
      <c r="EW151" s="16"/>
      <c r="EX151" s="16"/>
      <c r="EY151" s="16"/>
      <c r="EZ151" s="16"/>
      <c r="FA151" s="16"/>
      <c r="FB151" s="16"/>
      <c r="FC151" s="16"/>
      <c r="FD151" s="16"/>
      <c r="FE151" s="16"/>
      <c r="FF151" s="16"/>
      <c r="FG151" s="16"/>
      <c r="FH151" s="16"/>
      <c r="FI151" s="16"/>
      <c r="FJ151" s="16"/>
      <c r="FK151" s="16"/>
      <c r="FL151" s="16"/>
      <c r="FM151" s="16"/>
      <c r="FN151" s="16"/>
      <c r="FO151" s="16"/>
      <c r="FP151" s="16"/>
      <c r="FQ151" s="16"/>
      <c r="FR151" s="16"/>
      <c r="FS151" s="16"/>
      <c r="FT151" s="16"/>
      <c r="FU151" s="16"/>
      <c r="FV151" s="16"/>
      <c r="FW151" s="16"/>
      <c r="FX151" s="16"/>
      <c r="FY151" s="16"/>
      <c r="FZ151" s="16"/>
      <c r="GA151" s="16"/>
      <c r="GB151" s="16"/>
      <c r="GC151" s="16"/>
      <c r="GD151" s="16"/>
      <c r="GE151" s="16"/>
      <c r="GF151" s="16"/>
      <c r="GG151" s="16"/>
      <c r="GH151" s="16"/>
      <c r="GI151" s="16"/>
      <c r="GJ151" s="16"/>
      <c r="GK151" s="16"/>
      <c r="GL151" s="16"/>
      <c r="GM151" s="16"/>
      <c r="GN151" s="16"/>
      <c r="GO151" s="16"/>
      <c r="GP151" s="16"/>
      <c r="GQ151" s="16"/>
      <c r="GR151" s="16"/>
      <c r="GS151" s="16"/>
      <c r="GT151" s="16"/>
      <c r="GU151" s="16"/>
      <c r="GV151" s="16"/>
      <c r="GW151" s="16"/>
      <c r="GX151" s="16"/>
      <c r="GY151" s="16"/>
      <c r="GZ151" s="16"/>
      <c r="HA151" s="16"/>
      <c r="HB151" s="16"/>
      <c r="HC151" s="16"/>
      <c r="HD151" s="16"/>
      <c r="HE151" s="16"/>
      <c r="HF151" s="16"/>
      <c r="HG151" s="16"/>
      <c r="HH151" s="16"/>
      <c r="HI151" s="16"/>
      <c r="HJ151" s="16"/>
      <c r="HK151" s="16"/>
      <c r="HL151" s="16"/>
      <c r="HM151" s="16"/>
      <c r="HN151" s="16"/>
      <c r="HO151" s="16"/>
      <c r="HP151" s="16"/>
      <c r="HQ151" s="16"/>
      <c r="HR151" s="16"/>
      <c r="HS151" s="16"/>
      <c r="HT151" s="16"/>
      <c r="HU151" s="16"/>
      <c r="HV151" s="16"/>
      <c r="HW151" s="16"/>
      <c r="HX151" s="16"/>
      <c r="HY151" s="16"/>
      <c r="HZ151" s="16"/>
      <c r="IA151" s="16"/>
      <c r="IB151" s="16"/>
      <c r="IC151" s="16"/>
      <c r="ID151" s="16"/>
      <c r="IE151" s="16"/>
      <c r="IF151" s="16"/>
      <c r="IG151" s="16"/>
      <c r="IH151" s="16"/>
      <c r="II151" s="16"/>
      <c r="IJ151" s="16"/>
      <c r="IK151" s="16"/>
      <c r="IL151" s="16"/>
      <c r="IM151" s="16"/>
      <c r="IN151" s="16"/>
      <c r="IO151" s="16"/>
      <c r="IP151" s="16"/>
      <c r="IQ151" s="16"/>
      <c r="IR151" s="16"/>
      <c r="IS151" s="16"/>
      <c r="IT151" s="16"/>
      <c r="IU151" s="16"/>
      <c r="IV151" s="16"/>
      <c r="IW151" s="16"/>
      <c r="IX151" s="16"/>
      <c r="IY151" s="16"/>
      <c r="IZ151" s="16"/>
      <c r="JA151" s="16"/>
      <c r="JB151" s="16"/>
      <c r="JC151" s="16"/>
      <c r="JD151" s="16"/>
      <c r="JE151" s="16"/>
      <c r="JF151" s="16"/>
      <c r="JG151" s="16"/>
      <c r="JH151" s="16"/>
      <c r="JI151" s="16"/>
      <c r="JJ151" s="16"/>
      <c r="JK151" s="16"/>
      <c r="JL151" s="16"/>
      <c r="JM151" s="16"/>
      <c r="JN151" s="16"/>
    </row>
    <row r="152" spans="11:274" x14ac:dyDescent="0.25">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c r="DI152" s="16"/>
      <c r="DJ152" s="16"/>
      <c r="DK152" s="16"/>
      <c r="DL152" s="16"/>
      <c r="DM152" s="16"/>
      <c r="DN152" s="16"/>
      <c r="DO152" s="16"/>
      <c r="DP152" s="16"/>
      <c r="DQ152" s="16"/>
      <c r="DR152" s="16"/>
      <c r="DS152" s="16"/>
      <c r="DT152" s="16"/>
      <c r="DU152" s="16"/>
      <c r="DV152" s="16"/>
      <c r="DW152" s="16"/>
      <c r="DX152" s="16"/>
      <c r="DY152" s="16"/>
      <c r="DZ152" s="16"/>
      <c r="EA152" s="16"/>
      <c r="EB152" s="16"/>
      <c r="EC152" s="16"/>
      <c r="ED152" s="16"/>
      <c r="EE152" s="16"/>
      <c r="EF152" s="16"/>
      <c r="EG152" s="16"/>
      <c r="EH152" s="16"/>
      <c r="EI152" s="16"/>
      <c r="EJ152" s="16"/>
      <c r="EK152" s="16"/>
      <c r="EL152" s="16"/>
      <c r="EM152" s="16"/>
      <c r="EN152" s="16"/>
      <c r="EO152" s="16"/>
      <c r="EP152" s="16"/>
      <c r="EQ152" s="16"/>
      <c r="ER152" s="16"/>
      <c r="ES152" s="16"/>
      <c r="ET152" s="16"/>
      <c r="EU152" s="16"/>
      <c r="EV152" s="16"/>
      <c r="EW152" s="16"/>
      <c r="EX152" s="16"/>
      <c r="EY152" s="16"/>
      <c r="EZ152" s="16"/>
      <c r="FA152" s="16"/>
      <c r="FB152" s="16"/>
      <c r="FC152" s="16"/>
      <c r="FD152" s="16"/>
      <c r="FE152" s="16"/>
      <c r="FF152" s="16"/>
      <c r="FG152" s="16"/>
      <c r="FH152" s="16"/>
      <c r="FI152" s="16"/>
      <c r="FJ152" s="16"/>
      <c r="FK152" s="16"/>
      <c r="FL152" s="16"/>
      <c r="FM152" s="16"/>
      <c r="FN152" s="16"/>
      <c r="FO152" s="16"/>
      <c r="FP152" s="16"/>
      <c r="FQ152" s="16"/>
      <c r="FR152" s="16"/>
      <c r="FS152" s="16"/>
      <c r="FT152" s="16"/>
      <c r="FU152" s="16"/>
      <c r="FV152" s="16"/>
      <c r="FW152" s="16"/>
      <c r="FX152" s="16"/>
      <c r="FY152" s="16"/>
      <c r="FZ152" s="16"/>
      <c r="GA152" s="16"/>
      <c r="GB152" s="16"/>
      <c r="GC152" s="16"/>
      <c r="GD152" s="16"/>
      <c r="GE152" s="16"/>
      <c r="GF152" s="16"/>
      <c r="GG152" s="16"/>
      <c r="GH152" s="16"/>
      <c r="GI152" s="16"/>
      <c r="GJ152" s="16"/>
      <c r="GK152" s="16"/>
      <c r="GL152" s="16"/>
      <c r="GM152" s="16"/>
      <c r="GN152" s="16"/>
      <c r="GO152" s="16"/>
      <c r="GP152" s="16"/>
      <c r="GQ152" s="16"/>
      <c r="GR152" s="16"/>
      <c r="GS152" s="16"/>
      <c r="GT152" s="16"/>
      <c r="GU152" s="16"/>
      <c r="GV152" s="16"/>
      <c r="GW152" s="16"/>
      <c r="GX152" s="16"/>
      <c r="GY152" s="16"/>
      <c r="GZ152" s="16"/>
      <c r="HA152" s="16"/>
      <c r="HB152" s="16"/>
      <c r="HC152" s="16"/>
      <c r="HD152" s="16"/>
      <c r="HE152" s="16"/>
      <c r="HF152" s="16"/>
      <c r="HG152" s="16"/>
      <c r="HH152" s="16"/>
      <c r="HI152" s="16"/>
      <c r="HJ152" s="16"/>
      <c r="HK152" s="16"/>
      <c r="HL152" s="16"/>
      <c r="HM152" s="16"/>
      <c r="HN152" s="16"/>
      <c r="HO152" s="16"/>
      <c r="HP152" s="16"/>
      <c r="HQ152" s="16"/>
      <c r="HR152" s="16"/>
      <c r="HS152" s="16"/>
      <c r="HT152" s="16"/>
      <c r="HU152" s="16"/>
      <c r="HV152" s="16"/>
      <c r="HW152" s="16"/>
      <c r="HX152" s="16"/>
      <c r="HY152" s="16"/>
      <c r="HZ152" s="16"/>
      <c r="IA152" s="16"/>
      <c r="IB152" s="16"/>
      <c r="IC152" s="16"/>
      <c r="ID152" s="16"/>
      <c r="IE152" s="16"/>
      <c r="IF152" s="16"/>
      <c r="IG152" s="16"/>
      <c r="IH152" s="16"/>
      <c r="II152" s="16"/>
      <c r="IJ152" s="16"/>
      <c r="IK152" s="16"/>
      <c r="IL152" s="16"/>
      <c r="IM152" s="16"/>
      <c r="IN152" s="16"/>
      <c r="IO152" s="16"/>
      <c r="IP152" s="16"/>
      <c r="IQ152" s="16"/>
      <c r="IR152" s="16"/>
      <c r="IS152" s="16"/>
      <c r="IT152" s="16"/>
      <c r="IU152" s="16"/>
      <c r="IV152" s="16"/>
      <c r="IW152" s="16"/>
      <c r="IX152" s="16"/>
      <c r="IY152" s="16"/>
      <c r="IZ152" s="16"/>
      <c r="JA152" s="16"/>
      <c r="JB152" s="16"/>
      <c r="JC152" s="16"/>
      <c r="JD152" s="16"/>
      <c r="JE152" s="16"/>
      <c r="JF152" s="16"/>
      <c r="JG152" s="16"/>
      <c r="JH152" s="16"/>
      <c r="JI152" s="16"/>
      <c r="JJ152" s="16"/>
      <c r="JK152" s="16"/>
      <c r="JL152" s="16"/>
      <c r="JM152" s="16"/>
      <c r="JN152" s="16"/>
    </row>
    <row r="153" spans="11:274" x14ac:dyDescent="0.25">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c r="DJ153" s="16"/>
      <c r="DK153" s="16"/>
      <c r="DL153" s="16"/>
      <c r="DM153" s="16"/>
      <c r="DN153" s="16"/>
      <c r="DO153" s="16"/>
      <c r="DP153" s="16"/>
      <c r="DQ153" s="16"/>
      <c r="DR153" s="16"/>
      <c r="DS153" s="16"/>
      <c r="DT153" s="16"/>
      <c r="DU153" s="16"/>
      <c r="DV153" s="16"/>
      <c r="DW153" s="16"/>
      <c r="DX153" s="16"/>
      <c r="DY153" s="16"/>
      <c r="DZ153" s="16"/>
      <c r="EA153" s="16"/>
      <c r="EB153" s="16"/>
      <c r="EC153" s="16"/>
      <c r="ED153" s="16"/>
      <c r="EE153" s="16"/>
      <c r="EF153" s="16"/>
      <c r="EG153" s="16"/>
      <c r="EH153" s="16"/>
      <c r="EI153" s="16"/>
      <c r="EJ153" s="16"/>
      <c r="EK153" s="16"/>
      <c r="EL153" s="16"/>
      <c r="EM153" s="16"/>
      <c r="EN153" s="16"/>
      <c r="EO153" s="16"/>
      <c r="EP153" s="16"/>
      <c r="EQ153" s="16"/>
      <c r="ER153" s="16"/>
      <c r="ES153" s="16"/>
      <c r="ET153" s="16"/>
      <c r="EU153" s="16"/>
      <c r="EV153" s="16"/>
      <c r="EW153" s="16"/>
      <c r="EX153" s="16"/>
      <c r="EY153" s="16"/>
      <c r="EZ153" s="16"/>
      <c r="FA153" s="16"/>
      <c r="FB153" s="16"/>
      <c r="FC153" s="16"/>
      <c r="FD153" s="16"/>
      <c r="FE153" s="16"/>
      <c r="FF153" s="16"/>
      <c r="FG153" s="16"/>
      <c r="FH153" s="16"/>
      <c r="FI153" s="16"/>
      <c r="FJ153" s="16"/>
      <c r="FK153" s="16"/>
      <c r="FL153" s="16"/>
      <c r="FM153" s="16"/>
      <c r="FN153" s="16"/>
      <c r="FO153" s="16"/>
      <c r="FP153" s="16"/>
      <c r="FQ153" s="16"/>
      <c r="FR153" s="16"/>
      <c r="FS153" s="16"/>
      <c r="FT153" s="16"/>
      <c r="FU153" s="16"/>
      <c r="FV153" s="16"/>
      <c r="FW153" s="16"/>
      <c r="FX153" s="16"/>
      <c r="FY153" s="16"/>
      <c r="FZ153" s="16"/>
      <c r="GA153" s="16"/>
      <c r="GB153" s="16"/>
      <c r="GC153" s="16"/>
      <c r="GD153" s="16"/>
      <c r="GE153" s="16"/>
      <c r="GF153" s="16"/>
      <c r="GG153" s="16"/>
      <c r="GH153" s="16"/>
      <c r="GI153" s="16"/>
      <c r="GJ153" s="16"/>
      <c r="GK153" s="16"/>
      <c r="GL153" s="16"/>
      <c r="GM153" s="16"/>
      <c r="GN153" s="16"/>
      <c r="GO153" s="16"/>
      <c r="GP153" s="16"/>
      <c r="GQ153" s="16"/>
      <c r="GR153" s="16"/>
      <c r="GS153" s="16"/>
      <c r="GT153" s="16"/>
      <c r="GU153" s="16"/>
      <c r="GV153" s="16"/>
      <c r="GW153" s="16"/>
      <c r="GX153" s="16"/>
      <c r="GY153" s="16"/>
      <c r="GZ153" s="16"/>
      <c r="HA153" s="16"/>
      <c r="HB153" s="16"/>
      <c r="HC153" s="16"/>
      <c r="HD153" s="16"/>
      <c r="HE153" s="16"/>
      <c r="HF153" s="16"/>
      <c r="HG153" s="16"/>
      <c r="HH153" s="16"/>
      <c r="HI153" s="16"/>
      <c r="HJ153" s="16"/>
      <c r="HK153" s="16"/>
      <c r="HL153" s="16"/>
      <c r="HM153" s="16"/>
      <c r="HN153" s="16"/>
      <c r="HO153" s="16"/>
      <c r="HP153" s="16"/>
      <c r="HQ153" s="16"/>
      <c r="HR153" s="16"/>
      <c r="HS153" s="16"/>
      <c r="HT153" s="16"/>
      <c r="HU153" s="16"/>
      <c r="HV153" s="16"/>
      <c r="HW153" s="16"/>
      <c r="HX153" s="16"/>
      <c r="HY153" s="16"/>
      <c r="HZ153" s="16"/>
      <c r="IA153" s="16"/>
      <c r="IB153" s="16"/>
      <c r="IC153" s="16"/>
      <c r="ID153" s="16"/>
      <c r="IE153" s="16"/>
      <c r="IF153" s="16"/>
      <c r="IG153" s="16"/>
      <c r="IH153" s="16"/>
      <c r="II153" s="16"/>
      <c r="IJ153" s="16"/>
      <c r="IK153" s="16"/>
      <c r="IL153" s="16"/>
      <c r="IM153" s="16"/>
      <c r="IN153" s="16"/>
      <c r="IO153" s="16"/>
      <c r="IP153" s="16"/>
      <c r="IQ153" s="16"/>
      <c r="IR153" s="16"/>
      <c r="IS153" s="16"/>
      <c r="IT153" s="16"/>
      <c r="IU153" s="16"/>
      <c r="IV153" s="16"/>
      <c r="IW153" s="16"/>
      <c r="IX153" s="16"/>
      <c r="IY153" s="16"/>
      <c r="IZ153" s="16"/>
      <c r="JA153" s="16"/>
      <c r="JB153" s="16"/>
      <c r="JC153" s="16"/>
      <c r="JD153" s="16"/>
      <c r="JE153" s="16"/>
      <c r="JF153" s="16"/>
      <c r="JG153" s="16"/>
      <c r="JH153" s="16"/>
      <c r="JI153" s="16"/>
      <c r="JJ153" s="16"/>
      <c r="JK153" s="16"/>
      <c r="JL153" s="16"/>
      <c r="JM153" s="16"/>
      <c r="JN153" s="16"/>
    </row>
    <row r="154" spans="11:274" x14ac:dyDescent="0.25">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c r="DS154" s="16"/>
      <c r="DT154" s="16"/>
      <c r="DU154" s="16"/>
      <c r="DV154" s="16"/>
      <c r="DW154" s="16"/>
      <c r="DX154" s="16"/>
      <c r="DY154" s="16"/>
      <c r="DZ154" s="16"/>
      <c r="EA154" s="16"/>
      <c r="EB154" s="16"/>
      <c r="EC154" s="16"/>
      <c r="ED154" s="16"/>
      <c r="EE154" s="16"/>
      <c r="EF154" s="16"/>
      <c r="EG154" s="16"/>
      <c r="EH154" s="16"/>
      <c r="EI154" s="16"/>
      <c r="EJ154" s="16"/>
      <c r="EK154" s="16"/>
      <c r="EL154" s="16"/>
      <c r="EM154" s="16"/>
      <c r="EN154" s="16"/>
      <c r="EO154" s="16"/>
      <c r="EP154" s="16"/>
      <c r="EQ154" s="16"/>
      <c r="ER154" s="16"/>
      <c r="ES154" s="16"/>
      <c r="ET154" s="16"/>
      <c r="EU154" s="16"/>
      <c r="EV154" s="16"/>
      <c r="EW154" s="16"/>
      <c r="EX154" s="16"/>
      <c r="EY154" s="16"/>
      <c r="EZ154" s="16"/>
      <c r="FA154" s="16"/>
      <c r="FB154" s="16"/>
      <c r="FC154" s="16"/>
      <c r="FD154" s="16"/>
      <c r="FE154" s="16"/>
      <c r="FF154" s="16"/>
      <c r="FG154" s="16"/>
      <c r="FH154" s="16"/>
      <c r="FI154" s="16"/>
      <c r="FJ154" s="16"/>
      <c r="FK154" s="16"/>
      <c r="FL154" s="16"/>
      <c r="FM154" s="16"/>
      <c r="FN154" s="16"/>
      <c r="FO154" s="16"/>
      <c r="FP154" s="16"/>
      <c r="FQ154" s="16"/>
      <c r="FR154" s="16"/>
      <c r="FS154" s="16"/>
      <c r="FT154" s="16"/>
      <c r="FU154" s="16"/>
      <c r="FV154" s="16"/>
      <c r="FW154" s="16"/>
      <c r="FX154" s="16"/>
      <c r="FY154" s="16"/>
      <c r="FZ154" s="16"/>
      <c r="GA154" s="16"/>
      <c r="GB154" s="16"/>
      <c r="GC154" s="16"/>
      <c r="GD154" s="16"/>
      <c r="GE154" s="16"/>
      <c r="GF154" s="16"/>
      <c r="GG154" s="16"/>
      <c r="GH154" s="16"/>
      <c r="GI154" s="16"/>
      <c r="GJ154" s="16"/>
      <c r="GK154" s="16"/>
      <c r="GL154" s="16"/>
      <c r="GM154" s="16"/>
      <c r="GN154" s="16"/>
      <c r="GO154" s="16"/>
      <c r="GP154" s="16"/>
      <c r="GQ154" s="16"/>
      <c r="GR154" s="16"/>
      <c r="GS154" s="16"/>
      <c r="GT154" s="16"/>
      <c r="GU154" s="16"/>
      <c r="GV154" s="16"/>
      <c r="GW154" s="16"/>
      <c r="GX154" s="16"/>
      <c r="GY154" s="16"/>
      <c r="GZ154" s="16"/>
      <c r="HA154" s="16"/>
      <c r="HB154" s="16"/>
      <c r="HC154" s="16"/>
      <c r="HD154" s="16"/>
      <c r="HE154" s="16"/>
      <c r="HF154" s="16"/>
      <c r="HG154" s="16"/>
      <c r="HH154" s="16"/>
      <c r="HI154" s="16"/>
      <c r="HJ154" s="16"/>
      <c r="HK154" s="16"/>
      <c r="HL154" s="16"/>
      <c r="HM154" s="16"/>
      <c r="HN154" s="16"/>
      <c r="HO154" s="16"/>
      <c r="HP154" s="16"/>
      <c r="HQ154" s="16"/>
      <c r="HR154" s="16"/>
      <c r="HS154" s="16"/>
      <c r="HT154" s="16"/>
      <c r="HU154" s="16"/>
      <c r="HV154" s="16"/>
      <c r="HW154" s="16"/>
      <c r="HX154" s="16"/>
      <c r="HY154" s="16"/>
      <c r="HZ154" s="16"/>
      <c r="IA154" s="16"/>
      <c r="IB154" s="16"/>
      <c r="IC154" s="16"/>
      <c r="ID154" s="16"/>
      <c r="IE154" s="16"/>
      <c r="IF154" s="16"/>
      <c r="IG154" s="16"/>
      <c r="IH154" s="16"/>
      <c r="II154" s="16"/>
      <c r="IJ154" s="16"/>
      <c r="IK154" s="16"/>
      <c r="IL154" s="16"/>
      <c r="IM154" s="16"/>
      <c r="IN154" s="16"/>
      <c r="IO154" s="16"/>
      <c r="IP154" s="16"/>
      <c r="IQ154" s="16"/>
      <c r="IR154" s="16"/>
      <c r="IS154" s="16"/>
      <c r="IT154" s="16"/>
      <c r="IU154" s="16"/>
      <c r="IV154" s="16"/>
      <c r="IW154" s="16"/>
      <c r="IX154" s="16"/>
      <c r="IY154" s="16"/>
      <c r="IZ154" s="16"/>
      <c r="JA154" s="16"/>
      <c r="JB154" s="16"/>
      <c r="JC154" s="16"/>
      <c r="JD154" s="16"/>
      <c r="JE154" s="16"/>
      <c r="JF154" s="16"/>
      <c r="JG154" s="16"/>
      <c r="JH154" s="16"/>
      <c r="JI154" s="16"/>
      <c r="JJ154" s="16"/>
      <c r="JK154" s="16"/>
      <c r="JL154" s="16"/>
      <c r="JM154" s="16"/>
      <c r="JN154" s="16"/>
    </row>
    <row r="155" spans="11:274" x14ac:dyDescent="0.25">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c r="DN155" s="16"/>
      <c r="DO155" s="16"/>
      <c r="DP155" s="16"/>
      <c r="DQ155" s="16"/>
      <c r="DR155" s="16"/>
      <c r="DS155" s="16"/>
      <c r="DT155" s="16"/>
      <c r="DU155" s="16"/>
      <c r="DV155" s="16"/>
      <c r="DW155" s="16"/>
      <c r="DX155" s="16"/>
      <c r="DY155" s="16"/>
      <c r="DZ155" s="16"/>
      <c r="EA155" s="16"/>
      <c r="EB155" s="16"/>
      <c r="EC155" s="16"/>
      <c r="ED155" s="16"/>
      <c r="EE155" s="16"/>
      <c r="EF155" s="16"/>
      <c r="EG155" s="16"/>
      <c r="EH155" s="16"/>
      <c r="EI155" s="16"/>
      <c r="EJ155" s="16"/>
      <c r="EK155" s="16"/>
      <c r="EL155" s="16"/>
      <c r="EM155" s="16"/>
      <c r="EN155" s="16"/>
      <c r="EO155" s="16"/>
      <c r="EP155" s="16"/>
      <c r="EQ155" s="16"/>
      <c r="ER155" s="16"/>
      <c r="ES155" s="16"/>
      <c r="ET155" s="16"/>
      <c r="EU155" s="16"/>
      <c r="EV155" s="16"/>
      <c r="EW155" s="16"/>
      <c r="EX155" s="16"/>
      <c r="EY155" s="16"/>
      <c r="EZ155" s="16"/>
      <c r="FA155" s="16"/>
      <c r="FB155" s="16"/>
      <c r="FC155" s="16"/>
      <c r="FD155" s="16"/>
      <c r="FE155" s="16"/>
      <c r="FF155" s="16"/>
      <c r="FG155" s="16"/>
      <c r="FH155" s="16"/>
      <c r="FI155" s="16"/>
      <c r="FJ155" s="16"/>
      <c r="FK155" s="16"/>
      <c r="FL155" s="16"/>
      <c r="FM155" s="16"/>
      <c r="FN155" s="16"/>
      <c r="FO155" s="16"/>
      <c r="FP155" s="16"/>
      <c r="FQ155" s="16"/>
      <c r="FR155" s="16"/>
      <c r="FS155" s="16"/>
      <c r="FT155" s="16"/>
      <c r="FU155" s="16"/>
      <c r="FV155" s="16"/>
      <c r="FW155" s="16"/>
      <c r="FX155" s="16"/>
      <c r="FY155" s="16"/>
      <c r="FZ155" s="16"/>
      <c r="GA155" s="16"/>
      <c r="GB155" s="16"/>
      <c r="GC155" s="16"/>
      <c r="GD155" s="16"/>
      <c r="GE155" s="16"/>
      <c r="GF155" s="16"/>
      <c r="GG155" s="16"/>
      <c r="GH155" s="16"/>
      <c r="GI155" s="16"/>
      <c r="GJ155" s="16"/>
      <c r="GK155" s="16"/>
      <c r="GL155" s="16"/>
      <c r="GM155" s="16"/>
      <c r="GN155" s="16"/>
      <c r="GO155" s="16"/>
      <c r="GP155" s="16"/>
      <c r="GQ155" s="16"/>
      <c r="GR155" s="16"/>
      <c r="GS155" s="16"/>
      <c r="GT155" s="16"/>
      <c r="GU155" s="16"/>
      <c r="GV155" s="16"/>
      <c r="GW155" s="16"/>
      <c r="GX155" s="16"/>
      <c r="GY155" s="16"/>
      <c r="GZ155" s="16"/>
      <c r="HA155" s="16"/>
      <c r="HB155" s="16"/>
      <c r="HC155" s="16"/>
      <c r="HD155" s="16"/>
      <c r="HE155" s="16"/>
      <c r="HF155" s="16"/>
      <c r="HG155" s="16"/>
      <c r="HH155" s="16"/>
      <c r="HI155" s="16"/>
      <c r="HJ155" s="16"/>
      <c r="HK155" s="16"/>
      <c r="HL155" s="16"/>
      <c r="HM155" s="16"/>
      <c r="HN155" s="16"/>
      <c r="HO155" s="16"/>
      <c r="HP155" s="16"/>
      <c r="HQ155" s="16"/>
      <c r="HR155" s="16"/>
      <c r="HS155" s="16"/>
      <c r="HT155" s="16"/>
      <c r="HU155" s="16"/>
      <c r="HV155" s="16"/>
      <c r="HW155" s="16"/>
      <c r="HX155" s="16"/>
      <c r="HY155" s="16"/>
      <c r="HZ155" s="16"/>
      <c r="IA155" s="16"/>
      <c r="IB155" s="16"/>
      <c r="IC155" s="16"/>
      <c r="ID155" s="16"/>
      <c r="IE155" s="16"/>
      <c r="IF155" s="16"/>
      <c r="IG155" s="16"/>
      <c r="IH155" s="16"/>
      <c r="II155" s="16"/>
      <c r="IJ155" s="16"/>
      <c r="IK155" s="16"/>
      <c r="IL155" s="16"/>
      <c r="IM155" s="16"/>
      <c r="IN155" s="16"/>
      <c r="IO155" s="16"/>
      <c r="IP155" s="16"/>
      <c r="IQ155" s="16"/>
      <c r="IR155" s="16"/>
      <c r="IS155" s="16"/>
      <c r="IT155" s="16"/>
      <c r="IU155" s="16"/>
      <c r="IV155" s="16"/>
      <c r="IW155" s="16"/>
      <c r="IX155" s="16"/>
      <c r="IY155" s="16"/>
      <c r="IZ155" s="16"/>
      <c r="JA155" s="16"/>
      <c r="JB155" s="16"/>
      <c r="JC155" s="16"/>
      <c r="JD155" s="16"/>
      <c r="JE155" s="16"/>
      <c r="JF155" s="16"/>
      <c r="JG155" s="16"/>
      <c r="JH155" s="16"/>
      <c r="JI155" s="16"/>
      <c r="JJ155" s="16"/>
      <c r="JK155" s="16"/>
      <c r="JL155" s="16"/>
      <c r="JM155" s="16"/>
      <c r="JN155" s="16"/>
    </row>
    <row r="156" spans="11:274" x14ac:dyDescent="0.25">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16"/>
      <c r="ED156" s="16"/>
      <c r="EE156" s="16"/>
      <c r="EF156" s="16"/>
      <c r="EG156" s="16"/>
      <c r="EH156" s="16"/>
      <c r="EI156" s="16"/>
      <c r="EJ156" s="16"/>
      <c r="EK156" s="16"/>
      <c r="EL156" s="16"/>
      <c r="EM156" s="16"/>
      <c r="EN156" s="16"/>
      <c r="EO156" s="16"/>
      <c r="EP156" s="16"/>
      <c r="EQ156" s="16"/>
      <c r="ER156" s="16"/>
      <c r="ES156" s="16"/>
      <c r="ET156" s="16"/>
      <c r="EU156" s="16"/>
      <c r="EV156" s="16"/>
      <c r="EW156" s="16"/>
      <c r="EX156" s="16"/>
      <c r="EY156" s="16"/>
      <c r="EZ156" s="16"/>
      <c r="FA156" s="16"/>
      <c r="FB156" s="16"/>
      <c r="FC156" s="16"/>
      <c r="FD156" s="16"/>
      <c r="FE156" s="16"/>
      <c r="FF156" s="16"/>
      <c r="FG156" s="16"/>
      <c r="FH156" s="16"/>
      <c r="FI156" s="16"/>
      <c r="FJ156" s="16"/>
      <c r="FK156" s="16"/>
      <c r="FL156" s="16"/>
      <c r="FM156" s="16"/>
      <c r="FN156" s="16"/>
      <c r="FO156" s="16"/>
      <c r="FP156" s="16"/>
      <c r="FQ156" s="16"/>
      <c r="FR156" s="16"/>
      <c r="FS156" s="16"/>
      <c r="FT156" s="16"/>
      <c r="FU156" s="16"/>
      <c r="FV156" s="16"/>
      <c r="FW156" s="16"/>
      <c r="FX156" s="16"/>
      <c r="FY156" s="16"/>
      <c r="FZ156" s="16"/>
      <c r="GA156" s="16"/>
      <c r="GB156" s="16"/>
      <c r="GC156" s="16"/>
      <c r="GD156" s="16"/>
      <c r="GE156" s="16"/>
      <c r="GF156" s="16"/>
      <c r="GG156" s="16"/>
      <c r="GH156" s="16"/>
      <c r="GI156" s="16"/>
      <c r="GJ156" s="16"/>
      <c r="GK156" s="16"/>
      <c r="GL156" s="16"/>
      <c r="GM156" s="16"/>
      <c r="GN156" s="16"/>
      <c r="GO156" s="16"/>
      <c r="GP156" s="16"/>
      <c r="GQ156" s="16"/>
      <c r="GR156" s="16"/>
      <c r="GS156" s="16"/>
      <c r="GT156" s="16"/>
      <c r="GU156" s="16"/>
      <c r="GV156" s="16"/>
      <c r="GW156" s="16"/>
      <c r="GX156" s="16"/>
      <c r="GY156" s="16"/>
      <c r="GZ156" s="16"/>
      <c r="HA156" s="16"/>
      <c r="HB156" s="16"/>
      <c r="HC156" s="16"/>
      <c r="HD156" s="16"/>
      <c r="HE156" s="16"/>
      <c r="HF156" s="16"/>
      <c r="HG156" s="16"/>
      <c r="HH156" s="16"/>
      <c r="HI156" s="16"/>
      <c r="HJ156" s="16"/>
      <c r="HK156" s="16"/>
      <c r="HL156" s="16"/>
      <c r="HM156" s="16"/>
      <c r="HN156" s="16"/>
      <c r="HO156" s="16"/>
      <c r="HP156" s="16"/>
      <c r="HQ156" s="16"/>
      <c r="HR156" s="16"/>
      <c r="HS156" s="16"/>
      <c r="HT156" s="16"/>
      <c r="HU156" s="16"/>
      <c r="HV156" s="16"/>
      <c r="HW156" s="16"/>
      <c r="HX156" s="16"/>
      <c r="HY156" s="16"/>
      <c r="HZ156" s="16"/>
      <c r="IA156" s="16"/>
      <c r="IB156" s="16"/>
      <c r="IC156" s="16"/>
      <c r="ID156" s="16"/>
      <c r="IE156" s="16"/>
      <c r="IF156" s="16"/>
      <c r="IG156" s="16"/>
      <c r="IH156" s="16"/>
      <c r="II156" s="16"/>
      <c r="IJ156" s="16"/>
      <c r="IK156" s="16"/>
      <c r="IL156" s="16"/>
      <c r="IM156" s="16"/>
      <c r="IN156" s="16"/>
      <c r="IO156" s="16"/>
      <c r="IP156" s="16"/>
      <c r="IQ156" s="16"/>
      <c r="IR156" s="16"/>
      <c r="IS156" s="16"/>
      <c r="IT156" s="16"/>
      <c r="IU156" s="16"/>
      <c r="IV156" s="16"/>
      <c r="IW156" s="16"/>
      <c r="IX156" s="16"/>
      <c r="IY156" s="16"/>
      <c r="IZ156" s="16"/>
      <c r="JA156" s="16"/>
      <c r="JB156" s="16"/>
      <c r="JC156" s="16"/>
      <c r="JD156" s="16"/>
      <c r="JE156" s="16"/>
      <c r="JF156" s="16"/>
      <c r="JG156" s="16"/>
      <c r="JH156" s="16"/>
      <c r="JI156" s="16"/>
      <c r="JJ156" s="16"/>
      <c r="JK156" s="16"/>
      <c r="JL156" s="16"/>
      <c r="JM156" s="16"/>
      <c r="JN156" s="16"/>
    </row>
    <row r="157" spans="11:274" x14ac:dyDescent="0.25">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c r="DS157" s="16"/>
      <c r="DT157" s="16"/>
      <c r="DU157" s="16"/>
      <c r="DV157" s="16"/>
      <c r="DW157" s="16"/>
      <c r="DX157" s="16"/>
      <c r="DY157" s="16"/>
      <c r="DZ157" s="16"/>
      <c r="EA157" s="16"/>
      <c r="EB157" s="16"/>
      <c r="EC157" s="16"/>
      <c r="ED157" s="16"/>
      <c r="EE157" s="16"/>
      <c r="EF157" s="16"/>
      <c r="EG157" s="16"/>
      <c r="EH157" s="16"/>
      <c r="EI157" s="16"/>
      <c r="EJ157" s="16"/>
      <c r="EK157" s="16"/>
      <c r="EL157" s="16"/>
      <c r="EM157" s="16"/>
      <c r="EN157" s="16"/>
      <c r="EO157" s="16"/>
      <c r="EP157" s="16"/>
      <c r="EQ157" s="16"/>
      <c r="ER157" s="16"/>
      <c r="ES157" s="16"/>
      <c r="ET157" s="16"/>
      <c r="EU157" s="16"/>
      <c r="EV157" s="16"/>
      <c r="EW157" s="16"/>
      <c r="EX157" s="16"/>
      <c r="EY157" s="16"/>
      <c r="EZ157" s="16"/>
      <c r="FA157" s="16"/>
      <c r="FB157" s="16"/>
      <c r="FC157" s="16"/>
      <c r="FD157" s="16"/>
      <c r="FE157" s="16"/>
      <c r="FF157" s="16"/>
      <c r="FG157" s="16"/>
      <c r="FH157" s="16"/>
      <c r="FI157" s="16"/>
      <c r="FJ157" s="16"/>
      <c r="FK157" s="16"/>
      <c r="FL157" s="16"/>
      <c r="FM157" s="16"/>
      <c r="FN157" s="16"/>
      <c r="FO157" s="16"/>
      <c r="FP157" s="16"/>
      <c r="FQ157" s="16"/>
      <c r="FR157" s="16"/>
      <c r="FS157" s="16"/>
      <c r="FT157" s="16"/>
      <c r="FU157" s="16"/>
      <c r="FV157" s="16"/>
      <c r="FW157" s="16"/>
      <c r="FX157" s="16"/>
      <c r="FY157" s="16"/>
      <c r="FZ157" s="16"/>
      <c r="GA157" s="16"/>
      <c r="GB157" s="16"/>
      <c r="GC157" s="16"/>
      <c r="GD157" s="16"/>
      <c r="GE157" s="16"/>
      <c r="GF157" s="16"/>
      <c r="GG157" s="16"/>
      <c r="GH157" s="16"/>
      <c r="GI157" s="16"/>
      <c r="GJ157" s="16"/>
      <c r="GK157" s="16"/>
      <c r="GL157" s="16"/>
      <c r="GM157" s="16"/>
      <c r="GN157" s="16"/>
      <c r="GO157" s="16"/>
      <c r="GP157" s="16"/>
      <c r="GQ157" s="16"/>
      <c r="GR157" s="16"/>
      <c r="GS157" s="16"/>
      <c r="GT157" s="16"/>
      <c r="GU157" s="16"/>
      <c r="GV157" s="16"/>
      <c r="GW157" s="16"/>
      <c r="GX157" s="16"/>
      <c r="GY157" s="16"/>
      <c r="GZ157" s="16"/>
      <c r="HA157" s="16"/>
      <c r="HB157" s="16"/>
      <c r="HC157" s="16"/>
      <c r="HD157" s="16"/>
      <c r="HE157" s="16"/>
      <c r="HF157" s="16"/>
      <c r="HG157" s="16"/>
      <c r="HH157" s="16"/>
      <c r="HI157" s="16"/>
      <c r="HJ157" s="16"/>
      <c r="HK157" s="16"/>
      <c r="HL157" s="16"/>
      <c r="HM157" s="16"/>
      <c r="HN157" s="16"/>
      <c r="HO157" s="16"/>
      <c r="HP157" s="16"/>
      <c r="HQ157" s="16"/>
      <c r="HR157" s="16"/>
      <c r="HS157" s="16"/>
      <c r="HT157" s="16"/>
      <c r="HU157" s="16"/>
      <c r="HV157" s="16"/>
      <c r="HW157" s="16"/>
      <c r="HX157" s="16"/>
      <c r="HY157" s="16"/>
      <c r="HZ157" s="16"/>
      <c r="IA157" s="16"/>
      <c r="IB157" s="16"/>
      <c r="IC157" s="16"/>
      <c r="ID157" s="16"/>
      <c r="IE157" s="16"/>
      <c r="IF157" s="16"/>
      <c r="IG157" s="16"/>
      <c r="IH157" s="16"/>
      <c r="II157" s="16"/>
      <c r="IJ157" s="16"/>
      <c r="IK157" s="16"/>
      <c r="IL157" s="16"/>
      <c r="IM157" s="16"/>
      <c r="IN157" s="16"/>
      <c r="IO157" s="16"/>
      <c r="IP157" s="16"/>
      <c r="IQ157" s="16"/>
      <c r="IR157" s="16"/>
      <c r="IS157" s="16"/>
      <c r="IT157" s="16"/>
      <c r="IU157" s="16"/>
      <c r="IV157" s="16"/>
      <c r="IW157" s="16"/>
      <c r="IX157" s="16"/>
      <c r="IY157" s="16"/>
      <c r="IZ157" s="16"/>
      <c r="JA157" s="16"/>
      <c r="JB157" s="16"/>
      <c r="JC157" s="16"/>
      <c r="JD157" s="16"/>
      <c r="JE157" s="16"/>
      <c r="JF157" s="16"/>
      <c r="JG157" s="16"/>
      <c r="JH157" s="16"/>
      <c r="JI157" s="16"/>
      <c r="JJ157" s="16"/>
      <c r="JK157" s="16"/>
      <c r="JL157" s="16"/>
      <c r="JM157" s="16"/>
      <c r="JN157" s="16"/>
    </row>
  </sheetData>
  <sheetProtection algorithmName="SHA-512" hashValue="HkWQXD+9oM/a7qONtvFm3mu805P92swr+TB/WXJo6ouJRsnKyJMZo+qr83dsSz3EOKBNK3/I8Hrd9sFCZP9wKA==" saltValue="CGkp8F4yPPXiY9aMITK+ZQ==" spinCount="100000" sheet="1" objects="1" scenarios="1"/>
  <mergeCells count="41">
    <mergeCell ref="B11:J11"/>
    <mergeCell ref="B12:J12"/>
    <mergeCell ref="B13:J13"/>
    <mergeCell ref="B14:J14"/>
    <mergeCell ref="K1:Q1"/>
    <mergeCell ref="B6:J6"/>
    <mergeCell ref="B5:J5"/>
    <mergeCell ref="B4:J4"/>
    <mergeCell ref="B3:J3"/>
    <mergeCell ref="B7:J7"/>
    <mergeCell ref="B33:J33"/>
    <mergeCell ref="B34:J34"/>
    <mergeCell ref="B35:J35"/>
    <mergeCell ref="B36:J36"/>
    <mergeCell ref="B27:J27"/>
    <mergeCell ref="B28:J28"/>
    <mergeCell ref="B29:J29"/>
    <mergeCell ref="B30:J30"/>
    <mergeCell ref="B31:J31"/>
    <mergeCell ref="B32:J32"/>
    <mergeCell ref="B21:J21"/>
    <mergeCell ref="B22:J22"/>
    <mergeCell ref="B23:J23"/>
    <mergeCell ref="B24:J24"/>
    <mergeCell ref="B25:J25"/>
    <mergeCell ref="B39:J39"/>
    <mergeCell ref="B40:J40"/>
    <mergeCell ref="B41:J41"/>
    <mergeCell ref="B42:J42"/>
    <mergeCell ref="B8:J8"/>
    <mergeCell ref="B37:J37"/>
    <mergeCell ref="B38:J38"/>
    <mergeCell ref="B26:J26"/>
    <mergeCell ref="B15:J15"/>
    <mergeCell ref="B16:J16"/>
    <mergeCell ref="B17:J17"/>
    <mergeCell ref="B18:J18"/>
    <mergeCell ref="B19:J19"/>
    <mergeCell ref="B20:J20"/>
    <mergeCell ref="B9:J9"/>
    <mergeCell ref="B10:J10"/>
  </mergeCells>
  <pageMargins left="0.78740157480314965" right="0.78740157480314965" top="0.78740157480314965" bottom="1.0629921259842521" header="0.78740157480314965" footer="0.78740157480314965"/>
  <pageSetup firstPageNumber="0" orientation="portrait" horizontalDpi="300" verticalDpi="300" r:id="rId1"/>
  <headerFooter alignWithMargins="0">
    <oddHeader xml:space="preserve">&amp;C&amp;"Times New Roman,Normal"&amp;12Charges
</oddHeader>
    <oddFoote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8</vt:i4>
      </vt:variant>
    </vt:vector>
  </HeadingPairs>
  <TitlesOfParts>
    <vt:vector size="12" baseType="lpstr">
      <vt:lpstr>Charges</vt:lpstr>
      <vt:lpstr>Calculs</vt:lpstr>
      <vt:lpstr>Graphique</vt:lpstr>
      <vt:lpstr>Informations</vt:lpstr>
      <vt:lpstr>Calculs!Print_Area</vt:lpstr>
      <vt:lpstr>Charges!Print_Area</vt:lpstr>
      <vt:lpstr>Graphique!Print_Area</vt:lpstr>
      <vt:lpstr>Informations!Print_Area</vt:lpstr>
      <vt:lpstr>Calculs!Zone_d_impression</vt:lpstr>
      <vt:lpstr>Charges!Zone_d_impression</vt:lpstr>
      <vt:lpstr>Graphique!Zone_d_impression</vt:lpstr>
      <vt:lpstr>Informations!Zone_d_impression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MAX Energie</dc:title>
  <dc:creator>Yannick Lefebvre</dc:creator>
  <dc:description>Version 3.0</dc:description>
  <cp:lastModifiedBy>Yannick Lefebvre</cp:lastModifiedBy>
  <cp:lastPrinted>2021-02-04T17:14:41Z</cp:lastPrinted>
  <dcterms:created xsi:type="dcterms:W3CDTF">2014-03-11T13:44:56Z</dcterms:created>
  <dcterms:modified xsi:type="dcterms:W3CDTF">2021-03-09T15:25:11Z</dcterms:modified>
</cp:coreProperties>
</file>